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xl/tables/table3.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ustomers" sheetId="1" state="visible" r:id="rId3"/>
    <sheet name="Charges" sheetId="2" state="visible" r:id="rId4"/>
    <sheet name="Payments" sheetId="3" state="visible" r:id="rId5"/>
  </sheets>
  <definedNames>
    <definedName function="false" hidden="false" name="AsOf" vbProcedure="false">Customers!$B$5</definedName>
    <definedName function="false" hidden="false" name="CustomerIDs" vbProcedure="false">Customers!$A$11:$A$310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<sst xmlns="http://schemas.openxmlformats.org/spreadsheetml/2006/main" count="40" uniqueCount="32">
  <si>
    <t xml:space="preserve">Lawn Care Payment Control Tracker</t>
  </si>
  <si>
    <t xml:space="preserve">Who still owes me before the next visit? Type only in the green cells. List customers here, bills already sent on Charges, and money received on Payments.</t>
  </si>
  <si>
    <t xml:space="preserve">Payments go to each customer's earliest-due charges first. Overdue = due before the as-of date. Upcoming visit = the as-of date through 7 days later. A worked example is in the Quick Start PDF. This organizes what you record; it isn't accounting or legal advice.</t>
  </si>
  <si>
    <t xml:space="preserve">As of</t>
  </si>
  <si>
    <t xml:space="preserve">Leave as =TODAY(). Type a date only to look at a different day, then put =TODAY() back.</t>
  </si>
  <si>
    <t xml:space="preserve">Upcoming to</t>
  </si>
  <si>
    <t xml:space="preserve">Ledger check</t>
  </si>
  <si>
    <t xml:space="preserve">To review</t>
  </si>
  <si>
    <t xml:space="preserve">Customer ID</t>
  </si>
  <si>
    <t xml:space="preserve">Customer</t>
  </si>
  <si>
    <t xml:space="preserve">Next visit</t>
  </si>
  <si>
    <t xml:space="preserve">Status</t>
  </si>
  <si>
    <t xml:space="preserve">Balance</t>
  </si>
  <si>
    <t xml:space="preserve">Overdue</t>
  </si>
  <si>
    <t xml:space="preserve">Due today</t>
  </si>
  <si>
    <t xml:space="preserve">Next visit status</t>
  </si>
  <si>
    <t xml:space="preserve">Review</t>
  </si>
  <si>
    <t xml:space="preserve">Charges</t>
  </si>
  <si>
    <t xml:space="preserve">Payments</t>
  </si>
  <si>
    <t xml:space="preserve">Entries to fix</t>
  </si>
  <si>
    <t xml:space="preserve">Row check</t>
  </si>
  <si>
    <t xml:space="preserve">One row per bill you've already sent. Give each row its own Charge ID (e.g. CH-001) and pick the Customer ID from the list. Setting up? Enter what's unpaid right now as an opening charge with its real due date, and don't enter payments already taken off it. This records bills; it doesn't create or send them.</t>
  </si>
  <si>
    <t xml:space="preserve">Charge ID</t>
  </si>
  <si>
    <t xml:space="preserve">Charge date</t>
  </si>
  <si>
    <t xml:space="preserve">Due date</t>
  </si>
  <si>
    <t xml:space="preserve">Amount</t>
  </si>
  <si>
    <t xml:space="preserve">Invoice / reference</t>
  </si>
  <si>
    <t xml:space="preserve">Check</t>
  </si>
  <si>
    <t xml:space="preserve">One row per payment actually received, dated the day you received it (not a future date). Give each row its own Payment ID (e.g. PM-001) and pick the Customer ID. Payments go to the customer's earliest-due charges first. Never enter card or bank numbers.</t>
  </si>
  <si>
    <t xml:space="preserve">Payment ID</t>
  </si>
  <si>
    <t xml:space="preserve">Date received</t>
  </si>
  <si>
    <t xml:space="preserve">Reference</t>
  </si>
</sst>
</file>

<file path=xl/styles.xml><?xml version="1.0" encoding="utf-8"?>
<styleSheet xmlns="http://schemas.openxmlformats.org/spreadsheetml/2006/main">
  <numFmts count="4">
    <numFmt numFmtId="164" formatCode="General"/>
    <numFmt numFmtId="165" formatCode="mmm\ d&quot;, &quot;yyyy"/>
    <numFmt numFmtId="166" formatCode="\$#,##0.00;&quot;Credit $&quot;#,##0.00;\$0.00"/>
    <numFmt numFmtId="167" formatCode="\$#,##0.00"/>
  </numFmts>
  <fonts count="13">
    <font>
      <sz val="11"/>
      <color theme="1"/>
      <name val="Calibri"/>
      <family val="2"/>
      <charset val="1"/>
    </font>
    <font>
      <sz val="10"/>
      <name val="Arial"/>
      <family val="0"/>
    </font>
    <font>
      <sz val="10"/>
      <name val="Arial"/>
      <family val="0"/>
    </font>
    <font>
      <sz val="10"/>
      <name val="Arial"/>
      <family val="0"/>
    </font>
    <font>
      <b val="true"/>
      <sz val="18"/>
      <color rgb="FF193447"/>
      <name val="Arial"/>
      <family val="0"/>
      <charset val="1"/>
    </font>
    <font>
      <sz val="10"/>
      <color rgb="FF56656D"/>
      <name val="Arial"/>
      <family val="0"/>
      <charset val="1"/>
    </font>
    <font>
      <b val="true"/>
      <sz val="11"/>
      <color rgb="FF1E2A32"/>
      <name val="Arial"/>
      <family val="0"/>
      <charset val="1"/>
    </font>
    <font>
      <sz val="9"/>
      <color rgb="FF56656D"/>
      <name val="Arial"/>
      <family val="0"/>
      <charset val="1"/>
    </font>
    <font>
      <b val="true"/>
      <sz val="10"/>
      <color rgb="FF1E2A32"/>
      <name val="Arial"/>
      <family val="0"/>
      <charset val="1"/>
    </font>
    <font>
      <sz val="10"/>
      <color rgb="FF1E2A32"/>
      <name val="Arial"/>
      <family val="0"/>
      <charset val="1"/>
    </font>
    <font>
      <b val="true"/>
      <sz val="10"/>
      <color rgb="FF3F5A44"/>
      <name val="Arial"/>
      <family val="0"/>
      <charset val="1"/>
    </font>
    <font>
      <b val="true"/>
      <sz val="10"/>
      <color rgb="FFFFFFFF"/>
      <name val="Arial"/>
      <family val="0"/>
      <charset val="1"/>
    </font>
    <font>
      <b val="true"/>
      <sz val="16"/>
      <color rgb="FF193447"/>
      <name val="Arial"/>
      <family val="0"/>
      <charset val="1"/>
    </font>
  </fonts>
  <fills count="4">
    <fill>
      <patternFill patternType="none"/>
    </fill>
    <fill>
      <patternFill patternType="gray125"/>
    </fill>
    <fill>
      <patternFill patternType="solid">
        <fgColor rgb="FFE2EAE1"/>
        <bgColor rgb="FFDCE7DD"/>
      </patternFill>
    </fill>
    <fill>
      <patternFill patternType="solid">
        <fgColor rgb="FF193447"/>
        <bgColor rgb="FF1E2A32"/>
      </patternFill>
    </fill>
  </fills>
  <borders count="2">
    <border diagonalUp="false" diagonalDown="false">
      <left/>
      <right/>
      <top/>
      <bottom/>
      <diagonal/>
    </border>
    <border diagonalUp="false" diagonalDown="false">
      <left style="thin">
        <color rgb="FFC3BAA6"/>
      </left>
      <right style="thin">
        <color rgb="FFC3BAA6"/>
      </right>
      <top style="thin">
        <color rgb="FFC3BAA6"/>
      </top>
      <bottom style="thin">
        <color rgb="FFC3BA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6"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center"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193447"/>
          <bgColor rgb="FF000000"/>
        </patternFill>
      </fill>
    </dxf>
    <dxf>
      <fill>
        <patternFill patternType="solid">
          <fgColor rgb="FFE2EAE1"/>
          <bgColor rgb="FF000000"/>
        </patternFill>
      </fill>
    </dxf>
    <dxf>
      <fill>
        <patternFill patternType="solid">
          <fgColor rgb="FF1E2A32"/>
          <bgColor rgb="FF000000"/>
        </patternFill>
      </fill>
    </dxf>
    <dxf>
      <fill>
        <patternFill patternType="solid">
          <fgColor rgb="FFFFFFFF"/>
          <bgColor rgb="FF000000"/>
        </patternFill>
      </fill>
    </dxf>
    <dxf>
      <fill>
        <patternFill patternType="solid">
          <bgColor rgb="FF000000"/>
        </patternFill>
      </fill>
    </dxf>
    <dxf>
      <font>
        <name val="Arial"/>
        <charset val="1"/>
        <family val="0"/>
        <b val="1"/>
        <color rgb="FF84291D"/>
      </font>
      <fill>
        <patternFill>
          <bgColor rgb="FFF3D8D2"/>
        </patternFill>
      </fill>
    </dxf>
    <dxf>
      <font>
        <name val="Arial"/>
        <charset val="1"/>
        <family val="0"/>
        <b val="1"/>
        <color rgb="FF6A4700"/>
      </font>
      <fill>
        <patternFill>
          <bgColor rgb="FFF7E6C3"/>
        </patternFill>
      </fill>
    </dxf>
    <dxf>
      <font>
        <name val="Arial"/>
        <charset val="1"/>
        <family val="0"/>
        <b val="1"/>
        <color rgb="FF2B5634"/>
      </font>
      <fill>
        <patternFill>
          <bgColor rgb="FFDCE7D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BAA6"/>
      <rgbColor rgb="FF808080"/>
      <rgbColor rgb="FF9999FF"/>
      <rgbColor rgb="FF6A4700"/>
      <rgbColor rgb="FFF7E6C3"/>
      <rgbColor rgb="FFE2EAE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7DD"/>
      <rgbColor rgb="FFFFFF99"/>
      <rgbColor rgb="FF99CCFF"/>
      <rgbColor rgb="FFFF99CC"/>
      <rgbColor rgb="FFCC99FF"/>
      <rgbColor rgb="FFF3D8D2"/>
      <rgbColor rgb="FF3366FF"/>
      <rgbColor rgb="FF33CCCC"/>
      <rgbColor rgb="FF99CC00"/>
      <rgbColor rgb="FFFFCC00"/>
      <rgbColor rgb="FFFF9900"/>
      <rgbColor rgb="FFFF6600"/>
      <rgbColor rgb="FF56656D"/>
      <rgbColor rgb="FF969696"/>
      <rgbColor rgb="FF193447"/>
      <rgbColor rgb="FF339966"/>
      <rgbColor rgb="FF003300"/>
      <rgbColor rgb="FF2B5634"/>
      <rgbColor rgb="FF84291D"/>
      <rgbColor rgb="FF993366"/>
      <rgbColor rgb="FF3F5A44"/>
      <rgbColor rgb="FF1E2A3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ables/table1.xml><?xml version="1.0" encoding="utf-8"?>
<table xmlns="http://schemas.openxmlformats.org/spreadsheetml/2006/main" id="1" name="tblCharges" displayName="tblCharges" ref="A5:H1005" headerRowCount="1" totalsRowCount="0" totalsRowShown="0">
  <autoFilter ref="A5:H1005"/>
  <tableColumns count="8">
    <tableColumn id="1" name="Charge ID"/>
    <tableColumn id="2" name="Customer ID"/>
    <tableColumn id="3" name="Customer"/>
    <tableColumn id="4" name="Charge date"/>
    <tableColumn id="5" name="Due date"/>
    <tableColumn id="6" name="Amount"/>
    <tableColumn id="7" name="Invoice / reference"/>
    <tableColumn id="8" name="Check"/>
  </tableColumns>
</table>
</file>

<file path=xl/tables/table2.xml><?xml version="1.0" encoding="utf-8"?>
<table xmlns="http://schemas.openxmlformats.org/spreadsheetml/2006/main" id="2" name="tblCustomers" displayName="tblCustomers" ref="A10:M310" headerRowCount="1" totalsRowCount="0" totalsRowShown="0">
  <autoFilter ref="A10:M310"/>
  <tableColumns count="13">
    <tableColumn id="1" name="Customer ID"/>
    <tableColumn id="2" name="Customer"/>
    <tableColumn id="3" name="Next visit"/>
    <tableColumn id="4" name="Status"/>
    <tableColumn id="5" name="Balance"/>
    <tableColumn id="6" name="Overdue"/>
    <tableColumn id="7" name="Due today"/>
    <tableColumn id="8" name="Next visit status"/>
    <tableColumn id="9" name="Review"/>
    <tableColumn id="10" name="Charges"/>
    <tableColumn id="11" name="Payments"/>
    <tableColumn id="12" name="Entries to fix"/>
    <tableColumn id="13" name="Row check"/>
  </tableColumns>
</table>
</file>

<file path=xl/tables/table3.xml><?xml version="1.0" encoding="utf-8"?>
<table xmlns="http://schemas.openxmlformats.org/spreadsheetml/2006/main" id="3" name="tblPayments" displayName="tblPayments" ref="A5:G1005" headerRowCount="1" totalsRowCount="0" totalsRowShown="0">
  <autoFilter ref="A5:G1005"/>
  <tableColumns count="7">
    <tableColumn id="1" name="Payment ID"/>
    <tableColumn id="2" name="Customer ID"/>
    <tableColumn id="3" name="Customer"/>
    <tableColumn id="4" name="Date received"/>
    <tableColumn id="5" name="Amount"/>
    <tableColumn id="6" name="Reference"/>
    <tableColumn id="7" name="Check"/>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table" Target="../tables/table2.xml"/>
</Relationships>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_rels/sheet3.xml.rels><?xml version="1.0" encoding="UTF-8"?>
<Relationships xmlns="http://schemas.openxmlformats.org/package/2006/relationships"><Relationship Id="rId1" Type="http://schemas.openxmlformats.org/officeDocument/2006/relationships/table" Target="../tables/table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0" topLeftCell="B11" activePane="bottomRight" state="frozen"/>
      <selection pane="topLeft" activeCell="A1" activeCellId="0" sqref="A1"/>
      <selection pane="topRight" activeCell="B1" activeCellId="0" sqref="B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4"/>
    <col collapsed="false" customWidth="true" hidden="false" outlineLevel="0" max="3" min="3" style="0" width="14"/>
    <col collapsed="false" customWidth="true" hidden="false" outlineLevel="0" max="4" min="4" style="0" width="27"/>
    <col collapsed="false" customWidth="true" hidden="false" outlineLevel="0" max="5" min="5" style="0" width="14"/>
    <col collapsed="false" customWidth="true" hidden="false" outlineLevel="0" max="7" min="6" style="0" width="12"/>
    <col collapsed="false" customWidth="true" hidden="false" outlineLevel="0" max="9" min="8" style="0" width="23"/>
    <col collapsed="false" customWidth="true" hidden="false" outlineLevel="0" max="11" min="10" style="0" width="12"/>
    <col collapsed="false" customWidth="true" hidden="false" outlineLevel="0" max="12" min="12" style="0" width="9"/>
    <col collapsed="false" customWidth="true" hidden="false" outlineLevel="0" max="13" min="13" style="0" width="30"/>
  </cols>
  <sheetData>
    <row r="1" customFormat="false" ht="27.75" hidden="false" customHeight="true" outlineLevel="0" collapsed="false">
      <c r="A1" s="1" t="s">
        <v>0</v>
      </c>
    </row>
    <row r="2" customFormat="false" ht="27.75" hidden="false" customHeight="true" outlineLevel="0" collapsed="false">
      <c r="A2" s="2" t="s">
        <v>1</v>
      </c>
      <c r="B2" s="2"/>
      <c r="C2" s="2"/>
      <c r="D2" s="2"/>
      <c r="E2" s="2"/>
      <c r="F2" s="2"/>
      <c r="G2" s="2"/>
      <c r="H2" s="2"/>
      <c r="I2" s="2"/>
      <c r="J2" s="2"/>
      <c r="K2" s="2"/>
      <c r="L2" s="2"/>
      <c r="M2" s="2"/>
    </row>
    <row r="3" customFormat="false" ht="27.75" hidden="false" customHeight="true" outlineLevel="0" collapsed="false">
      <c r="A3" s="2" t="s">
        <v>2</v>
      </c>
      <c r="B3" s="2"/>
      <c r="C3" s="2"/>
      <c r="D3" s="2"/>
      <c r="E3" s="2"/>
      <c r="F3" s="2"/>
      <c r="G3" s="2"/>
      <c r="H3" s="2"/>
      <c r="I3" s="2"/>
      <c r="J3" s="2"/>
      <c r="K3" s="2"/>
      <c r="L3" s="2"/>
      <c r="M3" s="2"/>
    </row>
    <row r="5" customFormat="false" ht="15" hidden="false" customHeight="false" outlineLevel="0" collapsed="false">
      <c r="A5" s="3" t="s">
        <v>3</v>
      </c>
      <c r="B5" s="4" t="n">
        <f aca="true">TODAY()</f>
        <v>46316</v>
      </c>
      <c r="C5" s="5" t="s">
        <v>4</v>
      </c>
    </row>
    <row r="6" customFormat="false" ht="15" hidden="false" customHeight="false" outlineLevel="0" collapsed="false">
      <c r="A6" s="6" t="s">
        <v>5</v>
      </c>
      <c r="B6" s="7" t="n">
        <f aca="false">AsOf+7</f>
        <v>46323</v>
      </c>
    </row>
    <row r="7" customFormat="false" ht="15" hidden="false" customHeight="false" outlineLevel="0" collapsed="false">
      <c r="A7" s="6" t="s">
        <v>6</v>
      </c>
      <c r="B7" s="8" t="str">
        <f aca="false">IF(SUMPRODUCT(--(LEFT($M$11:$M$5000,4)="Fix:"))+SUMPRODUCT(--(LEFT(Charges!$H$6:$H$5000,4)="Fix:"))+SUMPRODUCT(--(LEFT(Payments!$G$6:$G$5000,4)="Fix:"))+SUMPRODUCT((LEN(Charges!$A$1006:$A$5000&amp;Charges!$B$1006:$B$5000&amp;Charges!$F$1006:$F$5000)&gt;0)*(Charges!$H$1006:$H$5000=""))+SUMPRODUCT((LEN(Payments!$A$1006:$A$5000&amp;Payments!$B$1006:$B$5000&amp;Payments!$E$1006:$E$5000)&gt;0)*(Payments!$G$1006:$G$5000=""))+SUMPRODUCT((LEN($A$311:$A$5000&amp;$B$311:$B$5000)&gt;0)*($M$311:$M$5000=""))=0,IF(COUNTA($A$11:$A$310)=0,"No customers yet. Add them below, then record charges and payments.","All rows check out."),"⚠ "&amp;(SUMPRODUCT(--(LEFT($M$11:$M$5000,4)="Fix:"))+SUMPRODUCT(--(LEFT(Charges!$H$6:$H$5000,4)="Fix:"))+SUMPRODUCT(--(LEFT(Payments!$G$6:$G$5000,4)="Fix:"))+SUMPRODUCT((LEN(Charges!$A$1006:$A$5000&amp;Charges!$B$1006:$B$5000&amp;Charges!$F$1006:$F$5000)&gt;0)*(Charges!$H$1006:$H$5000=""))+SUMPRODUCT((LEN(Payments!$A$1006:$A$5000&amp;Payments!$B$1006:$B$5000&amp;Payments!$E$1006:$E$5000)&gt;0)*(Payments!$G$1006:$G$5000=""))+SUMPRODUCT((LEN($A$311:$A$5000&amp;$B$311:$B$5000)&gt;0)*($M$311:$M$5000="")))&amp;" row(s) need fixing: "&amp;SUMPRODUCT(--(LEFT($M$11:$M$5000,4)="Fix:"))&amp;" on Customers, "&amp;SUMPRODUCT(--(LEFT(Charges!$H$6:$H$5000,4)="Fix:"))&amp;" on Charges, "&amp;SUMPRODUCT(--(LEFT(Payments!$G$6:$G$5000,4)="Fix:"))&amp;" on Payments"&amp;IF(SUMPRODUCT((LEN(Charges!$A$1006:$A$5000&amp;Charges!$B$1006:$B$5000&amp;Charges!$F$1006:$F$5000)&gt;0)*(Charges!$H$1006:$H$5000=""))+SUMPRODUCT((LEN(Payments!$A$1006:$A$5000&amp;Payments!$B$1006:$B$5000&amp;Payments!$E$1006:$E$5000)&gt;0)*(Payments!$G$1006:$G$5000=""))+SUMPRODUCT((LEN($A$311:$A$5000&amp;$B$311:$B$5000)&gt;0)*($M$311:$M$5000=""))&gt;0,", "&amp;SUMPRODUCT((LEN(Charges!$A$1006:$A$5000&amp;Charges!$B$1006:$B$5000&amp;Charges!$F$1006:$F$5000)&gt;0)*(Charges!$H$1006:$H$5000=""))+SUMPRODUCT((LEN(Payments!$A$1006:$A$5000&amp;Payments!$B$1006:$B$5000&amp;Payments!$E$1006:$E$5000)&gt;0)*(Payments!$G$1006:$G$5000=""))+SUMPRODUCT((LEN($A$311:$A$5000&amp;$B$311:$B$5000)&gt;0)*($M$311:$M$5000=""))&amp;" below the tables","")&amp;". Totals for affected customers are withheld, and rows without a valid customer aren't counted anywhere until fixed.")</f>
        <v>No customers yet. Add them below, then record charges and payments.</v>
      </c>
      <c r="C7" s="8"/>
      <c r="D7" s="8"/>
      <c r="E7" s="8"/>
      <c r="F7" s="8"/>
      <c r="G7" s="8"/>
      <c r="H7" s="8"/>
      <c r="I7" s="8"/>
      <c r="J7" s="8"/>
      <c r="K7" s="8"/>
      <c r="L7" s="8"/>
      <c r="M7" s="8"/>
    </row>
    <row r="8" customFormat="false" ht="15" hidden="false" customHeight="false" outlineLevel="0" collapsed="false">
      <c r="A8" s="6" t="s">
        <v>7</v>
      </c>
      <c r="B8" s="9" t="str">
        <f aca="false">COUNTIF($I$11:$I$310,"Review before next visit")&amp;" before next visit · "&amp;COUNTIF($D$11:$D$310,"Overdue")&amp;" overdue · "&amp;COUNTIF($D$11:$D$310,"Due today")&amp;" due today"</f>
        <v>0 before next visit · 0 overdue · 0 due today</v>
      </c>
      <c r="C8" s="9"/>
      <c r="D8" s="9"/>
      <c r="E8" s="9"/>
      <c r="F8" s="9"/>
      <c r="G8" s="9"/>
      <c r="H8" s="9"/>
      <c r="I8" s="9"/>
      <c r="J8" s="9"/>
      <c r="K8" s="9"/>
      <c r="L8" s="9"/>
      <c r="M8" s="9"/>
    </row>
    <row r="10" customFormat="false" ht="30" hidden="false" customHeight="true" outlineLevel="0" collapsed="false">
      <c r="A10" s="10" t="s">
        <v>8</v>
      </c>
      <c r="B10" s="10" t="s">
        <v>9</v>
      </c>
      <c r="C10" s="10" t="s">
        <v>10</v>
      </c>
      <c r="D10" s="10" t="s">
        <v>11</v>
      </c>
      <c r="E10" s="10" t="s">
        <v>12</v>
      </c>
      <c r="F10" s="10" t="s">
        <v>13</v>
      </c>
      <c r="G10" s="10" t="s">
        <v>14</v>
      </c>
      <c r="H10" s="10" t="s">
        <v>15</v>
      </c>
      <c r="I10" s="10" t="s">
        <v>16</v>
      </c>
      <c r="J10" s="10" t="s">
        <v>17</v>
      </c>
      <c r="K10" s="10" t="s">
        <v>18</v>
      </c>
      <c r="L10" s="10" t="s">
        <v>19</v>
      </c>
      <c r="M10" s="10" t="s">
        <v>20</v>
      </c>
    </row>
    <row r="11" customFormat="false" ht="15" hidden="false" customHeight="false" outlineLevel="0" collapsed="false">
      <c r="A11" s="11"/>
      <c r="B11" s="11"/>
      <c r="C11" s="12"/>
      <c r="D11" s="6" t="str">
        <f aca="false">IF($M11="","",IF($M11&lt;&gt;"OK","Check this row",IF($L11&gt;0,"Check entries",IF(COUNTIF(Charges!$B$6:$B$5000,$A11)+COUNTIF(Payments!$B$6:$B$5000,$A11)=0,"No charges recorded",IF($E11&lt;0,"Credit",IF($E11=0,"Clear",IF($F11&gt;0,"Overdue",IF($G11&gt;0,"Due today","Outstanding — not overdue"))))))))</f>
        <v/>
      </c>
      <c r="E11" s="13" t="str">
        <f aca="false">IF($M11="","",IF(AND($M11="OK",$L11=0),ROUND($J11-$K11,2),"—"))</f>
        <v/>
      </c>
      <c r="F11" s="14" t="str">
        <f aca="false">IF($M11="","",IF(AND($M11="OK",$L11=0),ROUND(MAX(0,ROUND(SUMIFS(Charges!$F$6:$F$5000,Charges!$B$6:$B$5000,$A11,Charges!$H$6:$H$5000,"OK",Charges!$E$6:$E$5000,"&lt;"&amp;AsOf),2)-$K11),2),"—"))</f>
        <v/>
      </c>
      <c r="G11" s="14" t="str">
        <f aca="false">IF($M11="","",IF(AND($M11="OK",$L11=0),ROUND(MAX(0,ROUND(SUMIFS(Charges!$F$6:$F$5000,Charges!$B$6:$B$5000,$A11,Charges!$H$6:$H$5000,"OK",Charges!$E$6:$E$5000,"&lt;="&amp;AsOf),2)-$K11)-$F11,2),"—"))</f>
        <v/>
      </c>
      <c r="H11" s="15" t="str">
        <f aca="false">IF($M11="","",IF($C11="","Not entered",IF($M11&lt;&gt;"OK","Check date",IF($C11&lt;AsOf,"Date passed — update it",IF($C11&lt;=AsOf+7,"Upcoming (next 7 days)","Later")))))</f>
        <v/>
      </c>
      <c r="I11" s="6" t="str">
        <f aca="false">IF(AND($D11="Overdue",$H11="Upcoming (next 7 days)"),"Review before next visit","")</f>
        <v/>
      </c>
      <c r="J11" s="14" t="str">
        <f aca="false">IF($M11="","",ROUND(SUMIFS(Charges!$F$6:$F$5000,Charges!$B$6:$B$5000,$A11,Charges!$H$6:$H$5000,"OK"),2))</f>
        <v/>
      </c>
      <c r="K11" s="14" t="str">
        <f aca="false">IF($M11="","",ROUND(SUMIFS(Payments!$E$6:$E$5000,Payments!$B$6:$B$5000,$A11,Payments!$G$6:$G$5000,"OK"),2))</f>
        <v/>
      </c>
      <c r="L11" s="15" t="str">
        <f aca="false">IF($M11="","",(COUNTIF(Charges!$B$6:$B$5000,$A11)-COUNTIFS(Charges!$B$6:$B$5000,$A11,Charges!$H$6:$H$5000,"OK"))+(COUNTIF(Payments!$B$6:$B$5000,$A11)-COUNTIFS(Payments!$B$6:$B$5000,$A11,Payments!$G$6:$G$5000,"OK")))</f>
        <v/>
      </c>
      <c r="M11" s="15" t="str">
        <f aca="false">IF(AND($A11="",$B11="",$C11=""),"",IF($A11="","Fix: add a customer ID",IF(COUNTIF($A$11:$A$5000,$A11)&gt;1,"Fix: duplicate customer ID",IF($B11="","Fix: add a name",IF($C11="","OK",IF(NOT(ISNUMBER($C11)),"Fix: next visit must be a date",IF(OR($C11&lt;36526,$C11&lt;&gt;INT($C11)),"Fix: next visit must be a date","OK")))))))</f>
        <v/>
      </c>
    </row>
    <row r="12" customFormat="false" ht="15" hidden="false" customHeight="false" outlineLevel="0" collapsed="false">
      <c r="A12" s="11"/>
      <c r="B12" s="11"/>
      <c r="C12" s="12"/>
      <c r="D12" s="6" t="str">
        <f aca="false">IF($M12="","",IF($M12&lt;&gt;"OK","Check this row",IF($L12&gt;0,"Check entries",IF(COUNTIF(Charges!$B$6:$B$5000,$A12)+COUNTIF(Payments!$B$6:$B$5000,$A12)=0,"No charges recorded",IF($E12&lt;0,"Credit",IF($E12=0,"Clear",IF($F12&gt;0,"Overdue",IF($G12&gt;0,"Due today","Outstanding — not overdue"))))))))</f>
        <v/>
      </c>
      <c r="E12" s="13" t="str">
        <f aca="false">IF($M12="","",IF(AND($M12="OK",$L12=0),ROUND($J12-$K12,2),"—"))</f>
        <v/>
      </c>
      <c r="F12" s="14" t="str">
        <f aca="false">IF($M12="","",IF(AND($M12="OK",$L12=0),ROUND(MAX(0,ROUND(SUMIFS(Charges!$F$6:$F$5000,Charges!$B$6:$B$5000,$A12,Charges!$H$6:$H$5000,"OK",Charges!$E$6:$E$5000,"&lt;"&amp;AsOf),2)-$K12),2),"—"))</f>
        <v/>
      </c>
      <c r="G12" s="14" t="str">
        <f aca="false">IF($M12="","",IF(AND($M12="OK",$L12=0),ROUND(MAX(0,ROUND(SUMIFS(Charges!$F$6:$F$5000,Charges!$B$6:$B$5000,$A12,Charges!$H$6:$H$5000,"OK",Charges!$E$6:$E$5000,"&lt;="&amp;AsOf),2)-$K12)-$F12,2),"—"))</f>
        <v/>
      </c>
      <c r="H12" s="15" t="str">
        <f aca="false">IF($M12="","",IF($C12="","Not entered",IF($M12&lt;&gt;"OK","Check date",IF($C12&lt;AsOf,"Date passed — update it",IF($C12&lt;=AsOf+7,"Upcoming (next 7 days)","Later")))))</f>
        <v/>
      </c>
      <c r="I12" s="6" t="str">
        <f aca="false">IF(AND($D12="Overdue",$H12="Upcoming (next 7 days)"),"Review before next visit","")</f>
        <v/>
      </c>
      <c r="J12" s="14" t="str">
        <f aca="false">IF($M12="","",ROUND(SUMIFS(Charges!$F$6:$F$5000,Charges!$B$6:$B$5000,$A12,Charges!$H$6:$H$5000,"OK"),2))</f>
        <v/>
      </c>
      <c r="K12" s="14" t="str">
        <f aca="false">IF($M12="","",ROUND(SUMIFS(Payments!$E$6:$E$5000,Payments!$B$6:$B$5000,$A12,Payments!$G$6:$G$5000,"OK"),2))</f>
        <v/>
      </c>
      <c r="L12" s="15" t="str">
        <f aca="false">IF($M12="","",(COUNTIF(Charges!$B$6:$B$5000,$A12)-COUNTIFS(Charges!$B$6:$B$5000,$A12,Charges!$H$6:$H$5000,"OK"))+(COUNTIF(Payments!$B$6:$B$5000,$A12)-COUNTIFS(Payments!$B$6:$B$5000,$A12,Payments!$G$6:$G$5000,"OK")))</f>
        <v/>
      </c>
      <c r="M12" s="15" t="str">
        <f aca="false">IF(AND($A12="",$B12="",$C12=""),"",IF($A12="","Fix: add a customer ID",IF(COUNTIF($A$11:$A$5000,$A12)&gt;1,"Fix: duplicate customer ID",IF($B12="","Fix: add a name",IF($C12="","OK",IF(NOT(ISNUMBER($C12)),"Fix: next visit must be a date",IF(OR($C12&lt;36526,$C12&lt;&gt;INT($C12)),"Fix: next visit must be a date","OK")))))))</f>
        <v/>
      </c>
    </row>
    <row r="13" customFormat="false" ht="15" hidden="false" customHeight="false" outlineLevel="0" collapsed="false">
      <c r="A13" s="11"/>
      <c r="B13" s="11"/>
      <c r="C13" s="12"/>
      <c r="D13" s="6" t="str">
        <f aca="false">IF($M13="","",IF($M13&lt;&gt;"OK","Check this row",IF($L13&gt;0,"Check entries",IF(COUNTIF(Charges!$B$6:$B$5000,$A13)+COUNTIF(Payments!$B$6:$B$5000,$A13)=0,"No charges recorded",IF($E13&lt;0,"Credit",IF($E13=0,"Clear",IF($F13&gt;0,"Overdue",IF($G13&gt;0,"Due today","Outstanding — not overdue"))))))))</f>
        <v/>
      </c>
      <c r="E13" s="13" t="str">
        <f aca="false">IF($M13="","",IF(AND($M13="OK",$L13=0),ROUND($J13-$K13,2),"—"))</f>
        <v/>
      </c>
      <c r="F13" s="14" t="str">
        <f aca="false">IF($M13="","",IF(AND($M13="OK",$L13=0),ROUND(MAX(0,ROUND(SUMIFS(Charges!$F$6:$F$5000,Charges!$B$6:$B$5000,$A13,Charges!$H$6:$H$5000,"OK",Charges!$E$6:$E$5000,"&lt;"&amp;AsOf),2)-$K13),2),"—"))</f>
        <v/>
      </c>
      <c r="G13" s="14" t="str">
        <f aca="false">IF($M13="","",IF(AND($M13="OK",$L13=0),ROUND(MAX(0,ROUND(SUMIFS(Charges!$F$6:$F$5000,Charges!$B$6:$B$5000,$A13,Charges!$H$6:$H$5000,"OK",Charges!$E$6:$E$5000,"&lt;="&amp;AsOf),2)-$K13)-$F13,2),"—"))</f>
        <v/>
      </c>
      <c r="H13" s="15" t="str">
        <f aca="false">IF($M13="","",IF($C13="","Not entered",IF($M13&lt;&gt;"OK","Check date",IF($C13&lt;AsOf,"Date passed — update it",IF($C13&lt;=AsOf+7,"Upcoming (next 7 days)","Later")))))</f>
        <v/>
      </c>
      <c r="I13" s="6" t="str">
        <f aca="false">IF(AND($D13="Overdue",$H13="Upcoming (next 7 days)"),"Review before next visit","")</f>
        <v/>
      </c>
      <c r="J13" s="14" t="str">
        <f aca="false">IF($M13="","",ROUND(SUMIFS(Charges!$F$6:$F$5000,Charges!$B$6:$B$5000,$A13,Charges!$H$6:$H$5000,"OK"),2))</f>
        <v/>
      </c>
      <c r="K13" s="14" t="str">
        <f aca="false">IF($M13="","",ROUND(SUMIFS(Payments!$E$6:$E$5000,Payments!$B$6:$B$5000,$A13,Payments!$G$6:$G$5000,"OK"),2))</f>
        <v/>
      </c>
      <c r="L13" s="15" t="str">
        <f aca="false">IF($M13="","",(COUNTIF(Charges!$B$6:$B$5000,$A13)-COUNTIFS(Charges!$B$6:$B$5000,$A13,Charges!$H$6:$H$5000,"OK"))+(COUNTIF(Payments!$B$6:$B$5000,$A13)-COUNTIFS(Payments!$B$6:$B$5000,$A13,Payments!$G$6:$G$5000,"OK")))</f>
        <v/>
      </c>
      <c r="M13" s="15" t="str">
        <f aca="false">IF(AND($A13="",$B13="",$C13=""),"",IF($A13="","Fix: add a customer ID",IF(COUNTIF($A$11:$A$5000,$A13)&gt;1,"Fix: duplicate customer ID",IF($B13="","Fix: add a name",IF($C13="","OK",IF(NOT(ISNUMBER($C13)),"Fix: next visit must be a date",IF(OR($C13&lt;36526,$C13&lt;&gt;INT($C13)),"Fix: next visit must be a date","OK")))))))</f>
        <v/>
      </c>
    </row>
    <row r="14" customFormat="false" ht="15" hidden="false" customHeight="false" outlineLevel="0" collapsed="false">
      <c r="A14" s="11"/>
      <c r="B14" s="11"/>
      <c r="C14" s="12"/>
      <c r="D14" s="6" t="str">
        <f aca="false">IF($M14="","",IF($M14&lt;&gt;"OK","Check this row",IF($L14&gt;0,"Check entries",IF(COUNTIF(Charges!$B$6:$B$5000,$A14)+COUNTIF(Payments!$B$6:$B$5000,$A14)=0,"No charges recorded",IF($E14&lt;0,"Credit",IF($E14=0,"Clear",IF($F14&gt;0,"Overdue",IF($G14&gt;0,"Due today","Outstanding — not overdue"))))))))</f>
        <v/>
      </c>
      <c r="E14" s="13" t="str">
        <f aca="false">IF($M14="","",IF(AND($M14="OK",$L14=0),ROUND($J14-$K14,2),"—"))</f>
        <v/>
      </c>
      <c r="F14" s="14" t="str">
        <f aca="false">IF($M14="","",IF(AND($M14="OK",$L14=0),ROUND(MAX(0,ROUND(SUMIFS(Charges!$F$6:$F$5000,Charges!$B$6:$B$5000,$A14,Charges!$H$6:$H$5000,"OK",Charges!$E$6:$E$5000,"&lt;"&amp;AsOf),2)-$K14),2),"—"))</f>
        <v/>
      </c>
      <c r="G14" s="14" t="str">
        <f aca="false">IF($M14="","",IF(AND($M14="OK",$L14=0),ROUND(MAX(0,ROUND(SUMIFS(Charges!$F$6:$F$5000,Charges!$B$6:$B$5000,$A14,Charges!$H$6:$H$5000,"OK",Charges!$E$6:$E$5000,"&lt;="&amp;AsOf),2)-$K14)-$F14,2),"—"))</f>
        <v/>
      </c>
      <c r="H14" s="15" t="str">
        <f aca="false">IF($M14="","",IF($C14="","Not entered",IF($M14&lt;&gt;"OK","Check date",IF($C14&lt;AsOf,"Date passed — update it",IF($C14&lt;=AsOf+7,"Upcoming (next 7 days)","Later")))))</f>
        <v/>
      </c>
      <c r="I14" s="6" t="str">
        <f aca="false">IF(AND($D14="Overdue",$H14="Upcoming (next 7 days)"),"Review before next visit","")</f>
        <v/>
      </c>
      <c r="J14" s="14" t="str">
        <f aca="false">IF($M14="","",ROUND(SUMIFS(Charges!$F$6:$F$5000,Charges!$B$6:$B$5000,$A14,Charges!$H$6:$H$5000,"OK"),2))</f>
        <v/>
      </c>
      <c r="K14" s="14" t="str">
        <f aca="false">IF($M14="","",ROUND(SUMIFS(Payments!$E$6:$E$5000,Payments!$B$6:$B$5000,$A14,Payments!$G$6:$G$5000,"OK"),2))</f>
        <v/>
      </c>
      <c r="L14" s="15" t="str">
        <f aca="false">IF($M14="","",(COUNTIF(Charges!$B$6:$B$5000,$A14)-COUNTIFS(Charges!$B$6:$B$5000,$A14,Charges!$H$6:$H$5000,"OK"))+(COUNTIF(Payments!$B$6:$B$5000,$A14)-COUNTIFS(Payments!$B$6:$B$5000,$A14,Payments!$G$6:$G$5000,"OK")))</f>
        <v/>
      </c>
      <c r="M14" s="15" t="str">
        <f aca="false">IF(AND($A14="",$B14="",$C14=""),"",IF($A14="","Fix: add a customer ID",IF(COUNTIF($A$11:$A$5000,$A14)&gt;1,"Fix: duplicate customer ID",IF($B14="","Fix: add a name",IF($C14="","OK",IF(NOT(ISNUMBER($C14)),"Fix: next visit must be a date",IF(OR($C14&lt;36526,$C14&lt;&gt;INT($C14)),"Fix: next visit must be a date","OK")))))))</f>
        <v/>
      </c>
    </row>
    <row r="15" customFormat="false" ht="15" hidden="false" customHeight="false" outlineLevel="0" collapsed="false">
      <c r="A15" s="11"/>
      <c r="B15" s="11"/>
      <c r="C15" s="12"/>
      <c r="D15" s="6" t="str">
        <f aca="false">IF($M15="","",IF($M15&lt;&gt;"OK","Check this row",IF($L15&gt;0,"Check entries",IF(COUNTIF(Charges!$B$6:$B$5000,$A15)+COUNTIF(Payments!$B$6:$B$5000,$A15)=0,"No charges recorded",IF($E15&lt;0,"Credit",IF($E15=0,"Clear",IF($F15&gt;0,"Overdue",IF($G15&gt;0,"Due today","Outstanding — not overdue"))))))))</f>
        <v/>
      </c>
      <c r="E15" s="13" t="str">
        <f aca="false">IF($M15="","",IF(AND($M15="OK",$L15=0),ROUND($J15-$K15,2),"—"))</f>
        <v/>
      </c>
      <c r="F15" s="14" t="str">
        <f aca="false">IF($M15="","",IF(AND($M15="OK",$L15=0),ROUND(MAX(0,ROUND(SUMIFS(Charges!$F$6:$F$5000,Charges!$B$6:$B$5000,$A15,Charges!$H$6:$H$5000,"OK",Charges!$E$6:$E$5000,"&lt;"&amp;AsOf),2)-$K15),2),"—"))</f>
        <v/>
      </c>
      <c r="G15" s="14" t="str">
        <f aca="false">IF($M15="","",IF(AND($M15="OK",$L15=0),ROUND(MAX(0,ROUND(SUMIFS(Charges!$F$6:$F$5000,Charges!$B$6:$B$5000,$A15,Charges!$H$6:$H$5000,"OK",Charges!$E$6:$E$5000,"&lt;="&amp;AsOf),2)-$K15)-$F15,2),"—"))</f>
        <v/>
      </c>
      <c r="H15" s="15" t="str">
        <f aca="false">IF($M15="","",IF($C15="","Not entered",IF($M15&lt;&gt;"OK","Check date",IF($C15&lt;AsOf,"Date passed — update it",IF($C15&lt;=AsOf+7,"Upcoming (next 7 days)","Later")))))</f>
        <v/>
      </c>
      <c r="I15" s="6" t="str">
        <f aca="false">IF(AND($D15="Overdue",$H15="Upcoming (next 7 days)"),"Review before next visit","")</f>
        <v/>
      </c>
      <c r="J15" s="14" t="str">
        <f aca="false">IF($M15="","",ROUND(SUMIFS(Charges!$F$6:$F$5000,Charges!$B$6:$B$5000,$A15,Charges!$H$6:$H$5000,"OK"),2))</f>
        <v/>
      </c>
      <c r="K15" s="14" t="str">
        <f aca="false">IF($M15="","",ROUND(SUMIFS(Payments!$E$6:$E$5000,Payments!$B$6:$B$5000,$A15,Payments!$G$6:$G$5000,"OK"),2))</f>
        <v/>
      </c>
      <c r="L15" s="15" t="str">
        <f aca="false">IF($M15="","",(COUNTIF(Charges!$B$6:$B$5000,$A15)-COUNTIFS(Charges!$B$6:$B$5000,$A15,Charges!$H$6:$H$5000,"OK"))+(COUNTIF(Payments!$B$6:$B$5000,$A15)-COUNTIFS(Payments!$B$6:$B$5000,$A15,Payments!$G$6:$G$5000,"OK")))</f>
        <v/>
      </c>
      <c r="M15" s="15" t="str">
        <f aca="false">IF(AND($A15="",$B15="",$C15=""),"",IF($A15="","Fix: add a customer ID",IF(COUNTIF($A$11:$A$5000,$A15)&gt;1,"Fix: duplicate customer ID",IF($B15="","Fix: add a name",IF($C15="","OK",IF(NOT(ISNUMBER($C15)),"Fix: next visit must be a date",IF(OR($C15&lt;36526,$C15&lt;&gt;INT($C15)),"Fix: next visit must be a date","OK")))))))</f>
        <v/>
      </c>
    </row>
    <row r="16" customFormat="false" ht="15" hidden="false" customHeight="false" outlineLevel="0" collapsed="false">
      <c r="A16" s="11"/>
      <c r="B16" s="11"/>
      <c r="C16" s="12"/>
      <c r="D16" s="6" t="str">
        <f aca="false">IF($M16="","",IF($M16&lt;&gt;"OK","Check this row",IF($L16&gt;0,"Check entries",IF(COUNTIF(Charges!$B$6:$B$5000,$A16)+COUNTIF(Payments!$B$6:$B$5000,$A16)=0,"No charges recorded",IF($E16&lt;0,"Credit",IF($E16=0,"Clear",IF($F16&gt;0,"Overdue",IF($G16&gt;0,"Due today","Outstanding — not overdue"))))))))</f>
        <v/>
      </c>
      <c r="E16" s="13" t="str">
        <f aca="false">IF($M16="","",IF(AND($M16="OK",$L16=0),ROUND($J16-$K16,2),"—"))</f>
        <v/>
      </c>
      <c r="F16" s="14" t="str">
        <f aca="false">IF($M16="","",IF(AND($M16="OK",$L16=0),ROUND(MAX(0,ROUND(SUMIFS(Charges!$F$6:$F$5000,Charges!$B$6:$B$5000,$A16,Charges!$H$6:$H$5000,"OK",Charges!$E$6:$E$5000,"&lt;"&amp;AsOf),2)-$K16),2),"—"))</f>
        <v/>
      </c>
      <c r="G16" s="14" t="str">
        <f aca="false">IF($M16="","",IF(AND($M16="OK",$L16=0),ROUND(MAX(0,ROUND(SUMIFS(Charges!$F$6:$F$5000,Charges!$B$6:$B$5000,$A16,Charges!$H$6:$H$5000,"OK",Charges!$E$6:$E$5000,"&lt;="&amp;AsOf),2)-$K16)-$F16,2),"—"))</f>
        <v/>
      </c>
      <c r="H16" s="15" t="str">
        <f aca="false">IF($M16="","",IF($C16="","Not entered",IF($M16&lt;&gt;"OK","Check date",IF($C16&lt;AsOf,"Date passed — update it",IF($C16&lt;=AsOf+7,"Upcoming (next 7 days)","Later")))))</f>
        <v/>
      </c>
      <c r="I16" s="6" t="str">
        <f aca="false">IF(AND($D16="Overdue",$H16="Upcoming (next 7 days)"),"Review before next visit","")</f>
        <v/>
      </c>
      <c r="J16" s="14" t="str">
        <f aca="false">IF($M16="","",ROUND(SUMIFS(Charges!$F$6:$F$5000,Charges!$B$6:$B$5000,$A16,Charges!$H$6:$H$5000,"OK"),2))</f>
        <v/>
      </c>
      <c r="K16" s="14" t="str">
        <f aca="false">IF($M16="","",ROUND(SUMIFS(Payments!$E$6:$E$5000,Payments!$B$6:$B$5000,$A16,Payments!$G$6:$G$5000,"OK"),2))</f>
        <v/>
      </c>
      <c r="L16" s="15" t="str">
        <f aca="false">IF($M16="","",(COUNTIF(Charges!$B$6:$B$5000,$A16)-COUNTIFS(Charges!$B$6:$B$5000,$A16,Charges!$H$6:$H$5000,"OK"))+(COUNTIF(Payments!$B$6:$B$5000,$A16)-COUNTIFS(Payments!$B$6:$B$5000,$A16,Payments!$G$6:$G$5000,"OK")))</f>
        <v/>
      </c>
      <c r="M16" s="15" t="str">
        <f aca="false">IF(AND($A16="",$B16="",$C16=""),"",IF($A16="","Fix: add a customer ID",IF(COUNTIF($A$11:$A$5000,$A16)&gt;1,"Fix: duplicate customer ID",IF($B16="","Fix: add a name",IF($C16="","OK",IF(NOT(ISNUMBER($C16)),"Fix: next visit must be a date",IF(OR($C16&lt;36526,$C16&lt;&gt;INT($C16)),"Fix: next visit must be a date","OK")))))))</f>
        <v/>
      </c>
    </row>
    <row r="17" customFormat="false" ht="15" hidden="false" customHeight="false" outlineLevel="0" collapsed="false">
      <c r="A17" s="11"/>
      <c r="B17" s="11"/>
      <c r="C17" s="12"/>
      <c r="D17" s="6" t="str">
        <f aca="false">IF($M17="","",IF($M17&lt;&gt;"OK","Check this row",IF($L17&gt;0,"Check entries",IF(COUNTIF(Charges!$B$6:$B$5000,$A17)+COUNTIF(Payments!$B$6:$B$5000,$A17)=0,"No charges recorded",IF($E17&lt;0,"Credit",IF($E17=0,"Clear",IF($F17&gt;0,"Overdue",IF($G17&gt;0,"Due today","Outstanding — not overdue"))))))))</f>
        <v/>
      </c>
      <c r="E17" s="13" t="str">
        <f aca="false">IF($M17="","",IF(AND($M17="OK",$L17=0),ROUND($J17-$K17,2),"—"))</f>
        <v/>
      </c>
      <c r="F17" s="14" t="str">
        <f aca="false">IF($M17="","",IF(AND($M17="OK",$L17=0),ROUND(MAX(0,ROUND(SUMIFS(Charges!$F$6:$F$5000,Charges!$B$6:$B$5000,$A17,Charges!$H$6:$H$5000,"OK",Charges!$E$6:$E$5000,"&lt;"&amp;AsOf),2)-$K17),2),"—"))</f>
        <v/>
      </c>
      <c r="G17" s="14" t="str">
        <f aca="false">IF($M17="","",IF(AND($M17="OK",$L17=0),ROUND(MAX(0,ROUND(SUMIFS(Charges!$F$6:$F$5000,Charges!$B$6:$B$5000,$A17,Charges!$H$6:$H$5000,"OK",Charges!$E$6:$E$5000,"&lt;="&amp;AsOf),2)-$K17)-$F17,2),"—"))</f>
        <v/>
      </c>
      <c r="H17" s="15" t="str">
        <f aca="false">IF($M17="","",IF($C17="","Not entered",IF($M17&lt;&gt;"OK","Check date",IF($C17&lt;AsOf,"Date passed — update it",IF($C17&lt;=AsOf+7,"Upcoming (next 7 days)","Later")))))</f>
        <v/>
      </c>
      <c r="I17" s="6" t="str">
        <f aca="false">IF(AND($D17="Overdue",$H17="Upcoming (next 7 days)"),"Review before next visit","")</f>
        <v/>
      </c>
      <c r="J17" s="14" t="str">
        <f aca="false">IF($M17="","",ROUND(SUMIFS(Charges!$F$6:$F$5000,Charges!$B$6:$B$5000,$A17,Charges!$H$6:$H$5000,"OK"),2))</f>
        <v/>
      </c>
      <c r="K17" s="14" t="str">
        <f aca="false">IF($M17="","",ROUND(SUMIFS(Payments!$E$6:$E$5000,Payments!$B$6:$B$5000,$A17,Payments!$G$6:$G$5000,"OK"),2))</f>
        <v/>
      </c>
      <c r="L17" s="15" t="str">
        <f aca="false">IF($M17="","",(COUNTIF(Charges!$B$6:$B$5000,$A17)-COUNTIFS(Charges!$B$6:$B$5000,$A17,Charges!$H$6:$H$5000,"OK"))+(COUNTIF(Payments!$B$6:$B$5000,$A17)-COUNTIFS(Payments!$B$6:$B$5000,$A17,Payments!$G$6:$G$5000,"OK")))</f>
        <v/>
      </c>
      <c r="M17" s="15" t="str">
        <f aca="false">IF(AND($A17="",$B17="",$C17=""),"",IF($A17="","Fix: add a customer ID",IF(COUNTIF($A$11:$A$5000,$A17)&gt;1,"Fix: duplicate customer ID",IF($B17="","Fix: add a name",IF($C17="","OK",IF(NOT(ISNUMBER($C17)),"Fix: next visit must be a date",IF(OR($C17&lt;36526,$C17&lt;&gt;INT($C17)),"Fix: next visit must be a date","OK")))))))</f>
        <v/>
      </c>
    </row>
    <row r="18" customFormat="false" ht="15" hidden="false" customHeight="false" outlineLevel="0" collapsed="false">
      <c r="A18" s="11"/>
      <c r="B18" s="11"/>
      <c r="C18" s="12"/>
      <c r="D18" s="6" t="str">
        <f aca="false">IF($M18="","",IF($M18&lt;&gt;"OK","Check this row",IF($L18&gt;0,"Check entries",IF(COUNTIF(Charges!$B$6:$B$5000,$A18)+COUNTIF(Payments!$B$6:$B$5000,$A18)=0,"No charges recorded",IF($E18&lt;0,"Credit",IF($E18=0,"Clear",IF($F18&gt;0,"Overdue",IF($G18&gt;0,"Due today","Outstanding — not overdue"))))))))</f>
        <v/>
      </c>
      <c r="E18" s="13" t="str">
        <f aca="false">IF($M18="","",IF(AND($M18="OK",$L18=0),ROUND($J18-$K18,2),"—"))</f>
        <v/>
      </c>
      <c r="F18" s="14" t="str">
        <f aca="false">IF($M18="","",IF(AND($M18="OK",$L18=0),ROUND(MAX(0,ROUND(SUMIFS(Charges!$F$6:$F$5000,Charges!$B$6:$B$5000,$A18,Charges!$H$6:$H$5000,"OK",Charges!$E$6:$E$5000,"&lt;"&amp;AsOf),2)-$K18),2),"—"))</f>
        <v/>
      </c>
      <c r="G18" s="14" t="str">
        <f aca="false">IF($M18="","",IF(AND($M18="OK",$L18=0),ROUND(MAX(0,ROUND(SUMIFS(Charges!$F$6:$F$5000,Charges!$B$6:$B$5000,$A18,Charges!$H$6:$H$5000,"OK",Charges!$E$6:$E$5000,"&lt;="&amp;AsOf),2)-$K18)-$F18,2),"—"))</f>
        <v/>
      </c>
      <c r="H18" s="15" t="str">
        <f aca="false">IF($M18="","",IF($C18="","Not entered",IF($M18&lt;&gt;"OK","Check date",IF($C18&lt;AsOf,"Date passed — update it",IF($C18&lt;=AsOf+7,"Upcoming (next 7 days)","Later")))))</f>
        <v/>
      </c>
      <c r="I18" s="6" t="str">
        <f aca="false">IF(AND($D18="Overdue",$H18="Upcoming (next 7 days)"),"Review before next visit","")</f>
        <v/>
      </c>
      <c r="J18" s="14" t="str">
        <f aca="false">IF($M18="","",ROUND(SUMIFS(Charges!$F$6:$F$5000,Charges!$B$6:$B$5000,$A18,Charges!$H$6:$H$5000,"OK"),2))</f>
        <v/>
      </c>
      <c r="K18" s="14" t="str">
        <f aca="false">IF($M18="","",ROUND(SUMIFS(Payments!$E$6:$E$5000,Payments!$B$6:$B$5000,$A18,Payments!$G$6:$G$5000,"OK"),2))</f>
        <v/>
      </c>
      <c r="L18" s="15" t="str">
        <f aca="false">IF($M18="","",(COUNTIF(Charges!$B$6:$B$5000,$A18)-COUNTIFS(Charges!$B$6:$B$5000,$A18,Charges!$H$6:$H$5000,"OK"))+(COUNTIF(Payments!$B$6:$B$5000,$A18)-COUNTIFS(Payments!$B$6:$B$5000,$A18,Payments!$G$6:$G$5000,"OK")))</f>
        <v/>
      </c>
      <c r="M18" s="15" t="str">
        <f aca="false">IF(AND($A18="",$B18="",$C18=""),"",IF($A18="","Fix: add a customer ID",IF(COUNTIF($A$11:$A$5000,$A18)&gt;1,"Fix: duplicate customer ID",IF($B18="","Fix: add a name",IF($C18="","OK",IF(NOT(ISNUMBER($C18)),"Fix: next visit must be a date",IF(OR($C18&lt;36526,$C18&lt;&gt;INT($C18)),"Fix: next visit must be a date","OK")))))))</f>
        <v/>
      </c>
    </row>
    <row r="19" customFormat="false" ht="15" hidden="false" customHeight="false" outlineLevel="0" collapsed="false">
      <c r="A19" s="11"/>
      <c r="B19" s="11"/>
      <c r="C19" s="12"/>
      <c r="D19" s="6" t="str">
        <f aca="false">IF($M19="","",IF($M19&lt;&gt;"OK","Check this row",IF($L19&gt;0,"Check entries",IF(COUNTIF(Charges!$B$6:$B$5000,$A19)+COUNTIF(Payments!$B$6:$B$5000,$A19)=0,"No charges recorded",IF($E19&lt;0,"Credit",IF($E19=0,"Clear",IF($F19&gt;0,"Overdue",IF($G19&gt;0,"Due today","Outstanding — not overdue"))))))))</f>
        <v/>
      </c>
      <c r="E19" s="13" t="str">
        <f aca="false">IF($M19="","",IF(AND($M19="OK",$L19=0),ROUND($J19-$K19,2),"—"))</f>
        <v/>
      </c>
      <c r="F19" s="14" t="str">
        <f aca="false">IF($M19="","",IF(AND($M19="OK",$L19=0),ROUND(MAX(0,ROUND(SUMIFS(Charges!$F$6:$F$5000,Charges!$B$6:$B$5000,$A19,Charges!$H$6:$H$5000,"OK",Charges!$E$6:$E$5000,"&lt;"&amp;AsOf),2)-$K19),2),"—"))</f>
        <v/>
      </c>
      <c r="G19" s="14" t="str">
        <f aca="false">IF($M19="","",IF(AND($M19="OK",$L19=0),ROUND(MAX(0,ROUND(SUMIFS(Charges!$F$6:$F$5000,Charges!$B$6:$B$5000,$A19,Charges!$H$6:$H$5000,"OK",Charges!$E$6:$E$5000,"&lt;="&amp;AsOf),2)-$K19)-$F19,2),"—"))</f>
        <v/>
      </c>
      <c r="H19" s="15" t="str">
        <f aca="false">IF($M19="","",IF($C19="","Not entered",IF($M19&lt;&gt;"OK","Check date",IF($C19&lt;AsOf,"Date passed — update it",IF($C19&lt;=AsOf+7,"Upcoming (next 7 days)","Later")))))</f>
        <v/>
      </c>
      <c r="I19" s="6" t="str">
        <f aca="false">IF(AND($D19="Overdue",$H19="Upcoming (next 7 days)"),"Review before next visit","")</f>
        <v/>
      </c>
      <c r="J19" s="14" t="str">
        <f aca="false">IF($M19="","",ROUND(SUMIFS(Charges!$F$6:$F$5000,Charges!$B$6:$B$5000,$A19,Charges!$H$6:$H$5000,"OK"),2))</f>
        <v/>
      </c>
      <c r="K19" s="14" t="str">
        <f aca="false">IF($M19="","",ROUND(SUMIFS(Payments!$E$6:$E$5000,Payments!$B$6:$B$5000,$A19,Payments!$G$6:$G$5000,"OK"),2))</f>
        <v/>
      </c>
      <c r="L19" s="15" t="str">
        <f aca="false">IF($M19="","",(COUNTIF(Charges!$B$6:$B$5000,$A19)-COUNTIFS(Charges!$B$6:$B$5000,$A19,Charges!$H$6:$H$5000,"OK"))+(COUNTIF(Payments!$B$6:$B$5000,$A19)-COUNTIFS(Payments!$B$6:$B$5000,$A19,Payments!$G$6:$G$5000,"OK")))</f>
        <v/>
      </c>
      <c r="M19" s="15" t="str">
        <f aca="false">IF(AND($A19="",$B19="",$C19=""),"",IF($A19="","Fix: add a customer ID",IF(COUNTIF($A$11:$A$5000,$A19)&gt;1,"Fix: duplicate customer ID",IF($B19="","Fix: add a name",IF($C19="","OK",IF(NOT(ISNUMBER($C19)),"Fix: next visit must be a date",IF(OR($C19&lt;36526,$C19&lt;&gt;INT($C19)),"Fix: next visit must be a date","OK")))))))</f>
        <v/>
      </c>
    </row>
    <row r="20" customFormat="false" ht="15" hidden="false" customHeight="false" outlineLevel="0" collapsed="false">
      <c r="A20" s="11"/>
      <c r="B20" s="11"/>
      <c r="C20" s="12"/>
      <c r="D20" s="6" t="str">
        <f aca="false">IF($M20="","",IF($M20&lt;&gt;"OK","Check this row",IF($L20&gt;0,"Check entries",IF(COUNTIF(Charges!$B$6:$B$5000,$A20)+COUNTIF(Payments!$B$6:$B$5000,$A20)=0,"No charges recorded",IF($E20&lt;0,"Credit",IF($E20=0,"Clear",IF($F20&gt;0,"Overdue",IF($G20&gt;0,"Due today","Outstanding — not overdue"))))))))</f>
        <v/>
      </c>
      <c r="E20" s="13" t="str">
        <f aca="false">IF($M20="","",IF(AND($M20="OK",$L20=0),ROUND($J20-$K20,2),"—"))</f>
        <v/>
      </c>
      <c r="F20" s="14" t="str">
        <f aca="false">IF($M20="","",IF(AND($M20="OK",$L20=0),ROUND(MAX(0,ROUND(SUMIFS(Charges!$F$6:$F$5000,Charges!$B$6:$B$5000,$A20,Charges!$H$6:$H$5000,"OK",Charges!$E$6:$E$5000,"&lt;"&amp;AsOf),2)-$K20),2),"—"))</f>
        <v/>
      </c>
      <c r="G20" s="14" t="str">
        <f aca="false">IF($M20="","",IF(AND($M20="OK",$L20=0),ROUND(MAX(0,ROUND(SUMIFS(Charges!$F$6:$F$5000,Charges!$B$6:$B$5000,$A20,Charges!$H$6:$H$5000,"OK",Charges!$E$6:$E$5000,"&lt;="&amp;AsOf),2)-$K20)-$F20,2),"—"))</f>
        <v/>
      </c>
      <c r="H20" s="15" t="str">
        <f aca="false">IF($M20="","",IF($C20="","Not entered",IF($M20&lt;&gt;"OK","Check date",IF($C20&lt;AsOf,"Date passed — update it",IF($C20&lt;=AsOf+7,"Upcoming (next 7 days)","Later")))))</f>
        <v/>
      </c>
      <c r="I20" s="6" t="str">
        <f aca="false">IF(AND($D20="Overdue",$H20="Upcoming (next 7 days)"),"Review before next visit","")</f>
        <v/>
      </c>
      <c r="J20" s="14" t="str">
        <f aca="false">IF($M20="","",ROUND(SUMIFS(Charges!$F$6:$F$5000,Charges!$B$6:$B$5000,$A20,Charges!$H$6:$H$5000,"OK"),2))</f>
        <v/>
      </c>
      <c r="K20" s="14" t="str">
        <f aca="false">IF($M20="","",ROUND(SUMIFS(Payments!$E$6:$E$5000,Payments!$B$6:$B$5000,$A20,Payments!$G$6:$G$5000,"OK"),2))</f>
        <v/>
      </c>
      <c r="L20" s="15" t="str">
        <f aca="false">IF($M20="","",(COUNTIF(Charges!$B$6:$B$5000,$A20)-COUNTIFS(Charges!$B$6:$B$5000,$A20,Charges!$H$6:$H$5000,"OK"))+(COUNTIF(Payments!$B$6:$B$5000,$A20)-COUNTIFS(Payments!$B$6:$B$5000,$A20,Payments!$G$6:$G$5000,"OK")))</f>
        <v/>
      </c>
      <c r="M20" s="15" t="str">
        <f aca="false">IF(AND($A20="",$B20="",$C20=""),"",IF($A20="","Fix: add a customer ID",IF(COUNTIF($A$11:$A$5000,$A20)&gt;1,"Fix: duplicate customer ID",IF($B20="","Fix: add a name",IF($C20="","OK",IF(NOT(ISNUMBER($C20)),"Fix: next visit must be a date",IF(OR($C20&lt;36526,$C20&lt;&gt;INT($C20)),"Fix: next visit must be a date","OK")))))))</f>
        <v/>
      </c>
    </row>
    <row r="21" customFormat="false" ht="15" hidden="false" customHeight="false" outlineLevel="0" collapsed="false">
      <c r="A21" s="11"/>
      <c r="B21" s="11"/>
      <c r="C21" s="12"/>
      <c r="D21" s="6" t="str">
        <f aca="false">IF($M21="","",IF($M21&lt;&gt;"OK","Check this row",IF($L21&gt;0,"Check entries",IF(COUNTIF(Charges!$B$6:$B$5000,$A21)+COUNTIF(Payments!$B$6:$B$5000,$A21)=0,"No charges recorded",IF($E21&lt;0,"Credit",IF($E21=0,"Clear",IF($F21&gt;0,"Overdue",IF($G21&gt;0,"Due today","Outstanding — not overdue"))))))))</f>
        <v/>
      </c>
      <c r="E21" s="13" t="str">
        <f aca="false">IF($M21="","",IF(AND($M21="OK",$L21=0),ROUND($J21-$K21,2),"—"))</f>
        <v/>
      </c>
      <c r="F21" s="14" t="str">
        <f aca="false">IF($M21="","",IF(AND($M21="OK",$L21=0),ROUND(MAX(0,ROUND(SUMIFS(Charges!$F$6:$F$5000,Charges!$B$6:$B$5000,$A21,Charges!$H$6:$H$5000,"OK",Charges!$E$6:$E$5000,"&lt;"&amp;AsOf),2)-$K21),2),"—"))</f>
        <v/>
      </c>
      <c r="G21" s="14" t="str">
        <f aca="false">IF($M21="","",IF(AND($M21="OK",$L21=0),ROUND(MAX(0,ROUND(SUMIFS(Charges!$F$6:$F$5000,Charges!$B$6:$B$5000,$A21,Charges!$H$6:$H$5000,"OK",Charges!$E$6:$E$5000,"&lt;="&amp;AsOf),2)-$K21)-$F21,2),"—"))</f>
        <v/>
      </c>
      <c r="H21" s="15" t="str">
        <f aca="false">IF($M21="","",IF($C21="","Not entered",IF($M21&lt;&gt;"OK","Check date",IF($C21&lt;AsOf,"Date passed — update it",IF($C21&lt;=AsOf+7,"Upcoming (next 7 days)","Later")))))</f>
        <v/>
      </c>
      <c r="I21" s="6" t="str">
        <f aca="false">IF(AND($D21="Overdue",$H21="Upcoming (next 7 days)"),"Review before next visit","")</f>
        <v/>
      </c>
      <c r="J21" s="14" t="str">
        <f aca="false">IF($M21="","",ROUND(SUMIFS(Charges!$F$6:$F$5000,Charges!$B$6:$B$5000,$A21,Charges!$H$6:$H$5000,"OK"),2))</f>
        <v/>
      </c>
      <c r="K21" s="14" t="str">
        <f aca="false">IF($M21="","",ROUND(SUMIFS(Payments!$E$6:$E$5000,Payments!$B$6:$B$5000,$A21,Payments!$G$6:$G$5000,"OK"),2))</f>
        <v/>
      </c>
      <c r="L21" s="15" t="str">
        <f aca="false">IF($M21="","",(COUNTIF(Charges!$B$6:$B$5000,$A21)-COUNTIFS(Charges!$B$6:$B$5000,$A21,Charges!$H$6:$H$5000,"OK"))+(COUNTIF(Payments!$B$6:$B$5000,$A21)-COUNTIFS(Payments!$B$6:$B$5000,$A21,Payments!$G$6:$G$5000,"OK")))</f>
        <v/>
      </c>
      <c r="M21" s="15" t="str">
        <f aca="false">IF(AND($A21="",$B21="",$C21=""),"",IF($A21="","Fix: add a customer ID",IF(COUNTIF($A$11:$A$5000,$A21)&gt;1,"Fix: duplicate customer ID",IF($B21="","Fix: add a name",IF($C21="","OK",IF(NOT(ISNUMBER($C21)),"Fix: next visit must be a date",IF(OR($C21&lt;36526,$C21&lt;&gt;INT($C21)),"Fix: next visit must be a date","OK")))))))</f>
        <v/>
      </c>
    </row>
    <row r="22" customFormat="false" ht="15" hidden="false" customHeight="false" outlineLevel="0" collapsed="false">
      <c r="A22" s="11"/>
      <c r="B22" s="11"/>
      <c r="C22" s="12"/>
      <c r="D22" s="6" t="str">
        <f aca="false">IF($M22="","",IF($M22&lt;&gt;"OK","Check this row",IF($L22&gt;0,"Check entries",IF(COUNTIF(Charges!$B$6:$B$5000,$A22)+COUNTIF(Payments!$B$6:$B$5000,$A22)=0,"No charges recorded",IF($E22&lt;0,"Credit",IF($E22=0,"Clear",IF($F22&gt;0,"Overdue",IF($G22&gt;0,"Due today","Outstanding — not overdue"))))))))</f>
        <v/>
      </c>
      <c r="E22" s="13" t="str">
        <f aca="false">IF($M22="","",IF(AND($M22="OK",$L22=0),ROUND($J22-$K22,2),"—"))</f>
        <v/>
      </c>
      <c r="F22" s="14" t="str">
        <f aca="false">IF($M22="","",IF(AND($M22="OK",$L22=0),ROUND(MAX(0,ROUND(SUMIFS(Charges!$F$6:$F$5000,Charges!$B$6:$B$5000,$A22,Charges!$H$6:$H$5000,"OK",Charges!$E$6:$E$5000,"&lt;"&amp;AsOf),2)-$K22),2),"—"))</f>
        <v/>
      </c>
      <c r="G22" s="14" t="str">
        <f aca="false">IF($M22="","",IF(AND($M22="OK",$L22=0),ROUND(MAX(0,ROUND(SUMIFS(Charges!$F$6:$F$5000,Charges!$B$6:$B$5000,$A22,Charges!$H$6:$H$5000,"OK",Charges!$E$6:$E$5000,"&lt;="&amp;AsOf),2)-$K22)-$F22,2),"—"))</f>
        <v/>
      </c>
      <c r="H22" s="15" t="str">
        <f aca="false">IF($M22="","",IF($C22="","Not entered",IF($M22&lt;&gt;"OK","Check date",IF($C22&lt;AsOf,"Date passed — update it",IF($C22&lt;=AsOf+7,"Upcoming (next 7 days)","Later")))))</f>
        <v/>
      </c>
      <c r="I22" s="6" t="str">
        <f aca="false">IF(AND($D22="Overdue",$H22="Upcoming (next 7 days)"),"Review before next visit","")</f>
        <v/>
      </c>
      <c r="J22" s="14" t="str">
        <f aca="false">IF($M22="","",ROUND(SUMIFS(Charges!$F$6:$F$5000,Charges!$B$6:$B$5000,$A22,Charges!$H$6:$H$5000,"OK"),2))</f>
        <v/>
      </c>
      <c r="K22" s="14" t="str">
        <f aca="false">IF($M22="","",ROUND(SUMIFS(Payments!$E$6:$E$5000,Payments!$B$6:$B$5000,$A22,Payments!$G$6:$G$5000,"OK"),2))</f>
        <v/>
      </c>
      <c r="L22" s="15" t="str">
        <f aca="false">IF($M22="","",(COUNTIF(Charges!$B$6:$B$5000,$A22)-COUNTIFS(Charges!$B$6:$B$5000,$A22,Charges!$H$6:$H$5000,"OK"))+(COUNTIF(Payments!$B$6:$B$5000,$A22)-COUNTIFS(Payments!$B$6:$B$5000,$A22,Payments!$G$6:$G$5000,"OK")))</f>
        <v/>
      </c>
      <c r="M22" s="15" t="str">
        <f aca="false">IF(AND($A22="",$B22="",$C22=""),"",IF($A22="","Fix: add a customer ID",IF(COUNTIF($A$11:$A$5000,$A22)&gt;1,"Fix: duplicate customer ID",IF($B22="","Fix: add a name",IF($C22="","OK",IF(NOT(ISNUMBER($C22)),"Fix: next visit must be a date",IF(OR($C22&lt;36526,$C22&lt;&gt;INT($C22)),"Fix: next visit must be a date","OK")))))))</f>
        <v/>
      </c>
    </row>
    <row r="23" customFormat="false" ht="15" hidden="false" customHeight="false" outlineLevel="0" collapsed="false">
      <c r="A23" s="11"/>
      <c r="B23" s="11"/>
      <c r="C23" s="12"/>
      <c r="D23" s="6" t="str">
        <f aca="false">IF($M23="","",IF($M23&lt;&gt;"OK","Check this row",IF($L23&gt;0,"Check entries",IF(COUNTIF(Charges!$B$6:$B$5000,$A23)+COUNTIF(Payments!$B$6:$B$5000,$A23)=0,"No charges recorded",IF($E23&lt;0,"Credit",IF($E23=0,"Clear",IF($F23&gt;0,"Overdue",IF($G23&gt;0,"Due today","Outstanding — not overdue"))))))))</f>
        <v/>
      </c>
      <c r="E23" s="13" t="str">
        <f aca="false">IF($M23="","",IF(AND($M23="OK",$L23=0),ROUND($J23-$K23,2),"—"))</f>
        <v/>
      </c>
      <c r="F23" s="14" t="str">
        <f aca="false">IF($M23="","",IF(AND($M23="OK",$L23=0),ROUND(MAX(0,ROUND(SUMIFS(Charges!$F$6:$F$5000,Charges!$B$6:$B$5000,$A23,Charges!$H$6:$H$5000,"OK",Charges!$E$6:$E$5000,"&lt;"&amp;AsOf),2)-$K23),2),"—"))</f>
        <v/>
      </c>
      <c r="G23" s="14" t="str">
        <f aca="false">IF($M23="","",IF(AND($M23="OK",$L23=0),ROUND(MAX(0,ROUND(SUMIFS(Charges!$F$6:$F$5000,Charges!$B$6:$B$5000,$A23,Charges!$H$6:$H$5000,"OK",Charges!$E$6:$E$5000,"&lt;="&amp;AsOf),2)-$K23)-$F23,2),"—"))</f>
        <v/>
      </c>
      <c r="H23" s="15" t="str">
        <f aca="false">IF($M23="","",IF($C23="","Not entered",IF($M23&lt;&gt;"OK","Check date",IF($C23&lt;AsOf,"Date passed — update it",IF($C23&lt;=AsOf+7,"Upcoming (next 7 days)","Later")))))</f>
        <v/>
      </c>
      <c r="I23" s="6" t="str">
        <f aca="false">IF(AND($D23="Overdue",$H23="Upcoming (next 7 days)"),"Review before next visit","")</f>
        <v/>
      </c>
      <c r="J23" s="14" t="str">
        <f aca="false">IF($M23="","",ROUND(SUMIFS(Charges!$F$6:$F$5000,Charges!$B$6:$B$5000,$A23,Charges!$H$6:$H$5000,"OK"),2))</f>
        <v/>
      </c>
      <c r="K23" s="14" t="str">
        <f aca="false">IF($M23="","",ROUND(SUMIFS(Payments!$E$6:$E$5000,Payments!$B$6:$B$5000,$A23,Payments!$G$6:$G$5000,"OK"),2))</f>
        <v/>
      </c>
      <c r="L23" s="15" t="str">
        <f aca="false">IF($M23="","",(COUNTIF(Charges!$B$6:$B$5000,$A23)-COUNTIFS(Charges!$B$6:$B$5000,$A23,Charges!$H$6:$H$5000,"OK"))+(COUNTIF(Payments!$B$6:$B$5000,$A23)-COUNTIFS(Payments!$B$6:$B$5000,$A23,Payments!$G$6:$G$5000,"OK")))</f>
        <v/>
      </c>
      <c r="M23" s="15" t="str">
        <f aca="false">IF(AND($A23="",$B23="",$C23=""),"",IF($A23="","Fix: add a customer ID",IF(COUNTIF($A$11:$A$5000,$A23)&gt;1,"Fix: duplicate customer ID",IF($B23="","Fix: add a name",IF($C23="","OK",IF(NOT(ISNUMBER($C23)),"Fix: next visit must be a date",IF(OR($C23&lt;36526,$C23&lt;&gt;INT($C23)),"Fix: next visit must be a date","OK")))))))</f>
        <v/>
      </c>
    </row>
    <row r="24" customFormat="false" ht="15" hidden="false" customHeight="false" outlineLevel="0" collapsed="false">
      <c r="A24" s="11"/>
      <c r="B24" s="11"/>
      <c r="C24" s="12"/>
      <c r="D24" s="6" t="str">
        <f aca="false">IF($M24="","",IF($M24&lt;&gt;"OK","Check this row",IF($L24&gt;0,"Check entries",IF(COUNTIF(Charges!$B$6:$B$5000,$A24)+COUNTIF(Payments!$B$6:$B$5000,$A24)=0,"No charges recorded",IF($E24&lt;0,"Credit",IF($E24=0,"Clear",IF($F24&gt;0,"Overdue",IF($G24&gt;0,"Due today","Outstanding — not overdue"))))))))</f>
        <v/>
      </c>
      <c r="E24" s="13" t="str">
        <f aca="false">IF($M24="","",IF(AND($M24="OK",$L24=0),ROUND($J24-$K24,2),"—"))</f>
        <v/>
      </c>
      <c r="F24" s="14" t="str">
        <f aca="false">IF($M24="","",IF(AND($M24="OK",$L24=0),ROUND(MAX(0,ROUND(SUMIFS(Charges!$F$6:$F$5000,Charges!$B$6:$B$5000,$A24,Charges!$H$6:$H$5000,"OK",Charges!$E$6:$E$5000,"&lt;"&amp;AsOf),2)-$K24),2),"—"))</f>
        <v/>
      </c>
      <c r="G24" s="14" t="str">
        <f aca="false">IF($M24="","",IF(AND($M24="OK",$L24=0),ROUND(MAX(0,ROUND(SUMIFS(Charges!$F$6:$F$5000,Charges!$B$6:$B$5000,$A24,Charges!$H$6:$H$5000,"OK",Charges!$E$6:$E$5000,"&lt;="&amp;AsOf),2)-$K24)-$F24,2),"—"))</f>
        <v/>
      </c>
      <c r="H24" s="15" t="str">
        <f aca="false">IF($M24="","",IF($C24="","Not entered",IF($M24&lt;&gt;"OK","Check date",IF($C24&lt;AsOf,"Date passed — update it",IF($C24&lt;=AsOf+7,"Upcoming (next 7 days)","Later")))))</f>
        <v/>
      </c>
      <c r="I24" s="6" t="str">
        <f aca="false">IF(AND($D24="Overdue",$H24="Upcoming (next 7 days)"),"Review before next visit","")</f>
        <v/>
      </c>
      <c r="J24" s="14" t="str">
        <f aca="false">IF($M24="","",ROUND(SUMIFS(Charges!$F$6:$F$5000,Charges!$B$6:$B$5000,$A24,Charges!$H$6:$H$5000,"OK"),2))</f>
        <v/>
      </c>
      <c r="K24" s="14" t="str">
        <f aca="false">IF($M24="","",ROUND(SUMIFS(Payments!$E$6:$E$5000,Payments!$B$6:$B$5000,$A24,Payments!$G$6:$G$5000,"OK"),2))</f>
        <v/>
      </c>
      <c r="L24" s="15" t="str">
        <f aca="false">IF($M24="","",(COUNTIF(Charges!$B$6:$B$5000,$A24)-COUNTIFS(Charges!$B$6:$B$5000,$A24,Charges!$H$6:$H$5000,"OK"))+(COUNTIF(Payments!$B$6:$B$5000,$A24)-COUNTIFS(Payments!$B$6:$B$5000,$A24,Payments!$G$6:$G$5000,"OK")))</f>
        <v/>
      </c>
      <c r="M24" s="15" t="str">
        <f aca="false">IF(AND($A24="",$B24="",$C24=""),"",IF($A24="","Fix: add a customer ID",IF(COUNTIF($A$11:$A$5000,$A24)&gt;1,"Fix: duplicate customer ID",IF($B24="","Fix: add a name",IF($C24="","OK",IF(NOT(ISNUMBER($C24)),"Fix: next visit must be a date",IF(OR($C24&lt;36526,$C24&lt;&gt;INT($C24)),"Fix: next visit must be a date","OK")))))))</f>
        <v/>
      </c>
    </row>
    <row r="25" customFormat="false" ht="15" hidden="false" customHeight="false" outlineLevel="0" collapsed="false">
      <c r="A25" s="11"/>
      <c r="B25" s="11"/>
      <c r="C25" s="12"/>
      <c r="D25" s="6" t="str">
        <f aca="false">IF($M25="","",IF($M25&lt;&gt;"OK","Check this row",IF($L25&gt;0,"Check entries",IF(COUNTIF(Charges!$B$6:$B$5000,$A25)+COUNTIF(Payments!$B$6:$B$5000,$A25)=0,"No charges recorded",IF($E25&lt;0,"Credit",IF($E25=0,"Clear",IF($F25&gt;0,"Overdue",IF($G25&gt;0,"Due today","Outstanding — not overdue"))))))))</f>
        <v/>
      </c>
      <c r="E25" s="13" t="str">
        <f aca="false">IF($M25="","",IF(AND($M25="OK",$L25=0),ROUND($J25-$K25,2),"—"))</f>
        <v/>
      </c>
      <c r="F25" s="14" t="str">
        <f aca="false">IF($M25="","",IF(AND($M25="OK",$L25=0),ROUND(MAX(0,ROUND(SUMIFS(Charges!$F$6:$F$5000,Charges!$B$6:$B$5000,$A25,Charges!$H$6:$H$5000,"OK",Charges!$E$6:$E$5000,"&lt;"&amp;AsOf),2)-$K25),2),"—"))</f>
        <v/>
      </c>
      <c r="G25" s="14" t="str">
        <f aca="false">IF($M25="","",IF(AND($M25="OK",$L25=0),ROUND(MAX(0,ROUND(SUMIFS(Charges!$F$6:$F$5000,Charges!$B$6:$B$5000,$A25,Charges!$H$6:$H$5000,"OK",Charges!$E$6:$E$5000,"&lt;="&amp;AsOf),2)-$K25)-$F25,2),"—"))</f>
        <v/>
      </c>
      <c r="H25" s="15" t="str">
        <f aca="false">IF($M25="","",IF($C25="","Not entered",IF($M25&lt;&gt;"OK","Check date",IF($C25&lt;AsOf,"Date passed — update it",IF($C25&lt;=AsOf+7,"Upcoming (next 7 days)","Later")))))</f>
        <v/>
      </c>
      <c r="I25" s="6" t="str">
        <f aca="false">IF(AND($D25="Overdue",$H25="Upcoming (next 7 days)"),"Review before next visit","")</f>
        <v/>
      </c>
      <c r="J25" s="14" t="str">
        <f aca="false">IF($M25="","",ROUND(SUMIFS(Charges!$F$6:$F$5000,Charges!$B$6:$B$5000,$A25,Charges!$H$6:$H$5000,"OK"),2))</f>
        <v/>
      </c>
      <c r="K25" s="14" t="str">
        <f aca="false">IF($M25="","",ROUND(SUMIFS(Payments!$E$6:$E$5000,Payments!$B$6:$B$5000,$A25,Payments!$G$6:$G$5000,"OK"),2))</f>
        <v/>
      </c>
      <c r="L25" s="15" t="str">
        <f aca="false">IF($M25="","",(COUNTIF(Charges!$B$6:$B$5000,$A25)-COUNTIFS(Charges!$B$6:$B$5000,$A25,Charges!$H$6:$H$5000,"OK"))+(COUNTIF(Payments!$B$6:$B$5000,$A25)-COUNTIFS(Payments!$B$6:$B$5000,$A25,Payments!$G$6:$G$5000,"OK")))</f>
        <v/>
      </c>
      <c r="M25" s="15" t="str">
        <f aca="false">IF(AND($A25="",$B25="",$C25=""),"",IF($A25="","Fix: add a customer ID",IF(COUNTIF($A$11:$A$5000,$A25)&gt;1,"Fix: duplicate customer ID",IF($B25="","Fix: add a name",IF($C25="","OK",IF(NOT(ISNUMBER($C25)),"Fix: next visit must be a date",IF(OR($C25&lt;36526,$C25&lt;&gt;INT($C25)),"Fix: next visit must be a date","OK")))))))</f>
        <v/>
      </c>
    </row>
    <row r="26" customFormat="false" ht="15" hidden="false" customHeight="false" outlineLevel="0" collapsed="false">
      <c r="A26" s="11"/>
      <c r="B26" s="11"/>
      <c r="C26" s="12"/>
      <c r="D26" s="6" t="str">
        <f aca="false">IF($M26="","",IF($M26&lt;&gt;"OK","Check this row",IF($L26&gt;0,"Check entries",IF(COUNTIF(Charges!$B$6:$B$5000,$A26)+COUNTIF(Payments!$B$6:$B$5000,$A26)=0,"No charges recorded",IF($E26&lt;0,"Credit",IF($E26=0,"Clear",IF($F26&gt;0,"Overdue",IF($G26&gt;0,"Due today","Outstanding — not overdue"))))))))</f>
        <v/>
      </c>
      <c r="E26" s="13" t="str">
        <f aca="false">IF($M26="","",IF(AND($M26="OK",$L26=0),ROUND($J26-$K26,2),"—"))</f>
        <v/>
      </c>
      <c r="F26" s="14" t="str">
        <f aca="false">IF($M26="","",IF(AND($M26="OK",$L26=0),ROUND(MAX(0,ROUND(SUMIFS(Charges!$F$6:$F$5000,Charges!$B$6:$B$5000,$A26,Charges!$H$6:$H$5000,"OK",Charges!$E$6:$E$5000,"&lt;"&amp;AsOf),2)-$K26),2),"—"))</f>
        <v/>
      </c>
      <c r="G26" s="14" t="str">
        <f aca="false">IF($M26="","",IF(AND($M26="OK",$L26=0),ROUND(MAX(0,ROUND(SUMIFS(Charges!$F$6:$F$5000,Charges!$B$6:$B$5000,$A26,Charges!$H$6:$H$5000,"OK",Charges!$E$6:$E$5000,"&lt;="&amp;AsOf),2)-$K26)-$F26,2),"—"))</f>
        <v/>
      </c>
      <c r="H26" s="15" t="str">
        <f aca="false">IF($M26="","",IF($C26="","Not entered",IF($M26&lt;&gt;"OK","Check date",IF($C26&lt;AsOf,"Date passed — update it",IF($C26&lt;=AsOf+7,"Upcoming (next 7 days)","Later")))))</f>
        <v/>
      </c>
      <c r="I26" s="6" t="str">
        <f aca="false">IF(AND($D26="Overdue",$H26="Upcoming (next 7 days)"),"Review before next visit","")</f>
        <v/>
      </c>
      <c r="J26" s="14" t="str">
        <f aca="false">IF($M26="","",ROUND(SUMIFS(Charges!$F$6:$F$5000,Charges!$B$6:$B$5000,$A26,Charges!$H$6:$H$5000,"OK"),2))</f>
        <v/>
      </c>
      <c r="K26" s="14" t="str">
        <f aca="false">IF($M26="","",ROUND(SUMIFS(Payments!$E$6:$E$5000,Payments!$B$6:$B$5000,$A26,Payments!$G$6:$G$5000,"OK"),2))</f>
        <v/>
      </c>
      <c r="L26" s="15" t="str">
        <f aca="false">IF($M26="","",(COUNTIF(Charges!$B$6:$B$5000,$A26)-COUNTIFS(Charges!$B$6:$B$5000,$A26,Charges!$H$6:$H$5000,"OK"))+(COUNTIF(Payments!$B$6:$B$5000,$A26)-COUNTIFS(Payments!$B$6:$B$5000,$A26,Payments!$G$6:$G$5000,"OK")))</f>
        <v/>
      </c>
      <c r="M26" s="15" t="str">
        <f aca="false">IF(AND($A26="",$B26="",$C26=""),"",IF($A26="","Fix: add a customer ID",IF(COUNTIF($A$11:$A$5000,$A26)&gt;1,"Fix: duplicate customer ID",IF($B26="","Fix: add a name",IF($C26="","OK",IF(NOT(ISNUMBER($C26)),"Fix: next visit must be a date",IF(OR($C26&lt;36526,$C26&lt;&gt;INT($C26)),"Fix: next visit must be a date","OK")))))))</f>
        <v/>
      </c>
    </row>
    <row r="27" customFormat="false" ht="15" hidden="false" customHeight="false" outlineLevel="0" collapsed="false">
      <c r="A27" s="11"/>
      <c r="B27" s="11"/>
      <c r="C27" s="12"/>
      <c r="D27" s="6" t="str">
        <f aca="false">IF($M27="","",IF($M27&lt;&gt;"OK","Check this row",IF($L27&gt;0,"Check entries",IF(COUNTIF(Charges!$B$6:$B$5000,$A27)+COUNTIF(Payments!$B$6:$B$5000,$A27)=0,"No charges recorded",IF($E27&lt;0,"Credit",IF($E27=0,"Clear",IF($F27&gt;0,"Overdue",IF($G27&gt;0,"Due today","Outstanding — not overdue"))))))))</f>
        <v/>
      </c>
      <c r="E27" s="13" t="str">
        <f aca="false">IF($M27="","",IF(AND($M27="OK",$L27=0),ROUND($J27-$K27,2),"—"))</f>
        <v/>
      </c>
      <c r="F27" s="14" t="str">
        <f aca="false">IF($M27="","",IF(AND($M27="OK",$L27=0),ROUND(MAX(0,ROUND(SUMIFS(Charges!$F$6:$F$5000,Charges!$B$6:$B$5000,$A27,Charges!$H$6:$H$5000,"OK",Charges!$E$6:$E$5000,"&lt;"&amp;AsOf),2)-$K27),2),"—"))</f>
        <v/>
      </c>
      <c r="G27" s="14" t="str">
        <f aca="false">IF($M27="","",IF(AND($M27="OK",$L27=0),ROUND(MAX(0,ROUND(SUMIFS(Charges!$F$6:$F$5000,Charges!$B$6:$B$5000,$A27,Charges!$H$6:$H$5000,"OK",Charges!$E$6:$E$5000,"&lt;="&amp;AsOf),2)-$K27)-$F27,2),"—"))</f>
        <v/>
      </c>
      <c r="H27" s="15" t="str">
        <f aca="false">IF($M27="","",IF($C27="","Not entered",IF($M27&lt;&gt;"OK","Check date",IF($C27&lt;AsOf,"Date passed — update it",IF($C27&lt;=AsOf+7,"Upcoming (next 7 days)","Later")))))</f>
        <v/>
      </c>
      <c r="I27" s="6" t="str">
        <f aca="false">IF(AND($D27="Overdue",$H27="Upcoming (next 7 days)"),"Review before next visit","")</f>
        <v/>
      </c>
      <c r="J27" s="14" t="str">
        <f aca="false">IF($M27="","",ROUND(SUMIFS(Charges!$F$6:$F$5000,Charges!$B$6:$B$5000,$A27,Charges!$H$6:$H$5000,"OK"),2))</f>
        <v/>
      </c>
      <c r="K27" s="14" t="str">
        <f aca="false">IF($M27="","",ROUND(SUMIFS(Payments!$E$6:$E$5000,Payments!$B$6:$B$5000,$A27,Payments!$G$6:$G$5000,"OK"),2))</f>
        <v/>
      </c>
      <c r="L27" s="15" t="str">
        <f aca="false">IF($M27="","",(COUNTIF(Charges!$B$6:$B$5000,$A27)-COUNTIFS(Charges!$B$6:$B$5000,$A27,Charges!$H$6:$H$5000,"OK"))+(COUNTIF(Payments!$B$6:$B$5000,$A27)-COUNTIFS(Payments!$B$6:$B$5000,$A27,Payments!$G$6:$G$5000,"OK")))</f>
        <v/>
      </c>
      <c r="M27" s="15" t="str">
        <f aca="false">IF(AND($A27="",$B27="",$C27=""),"",IF($A27="","Fix: add a customer ID",IF(COUNTIF($A$11:$A$5000,$A27)&gt;1,"Fix: duplicate customer ID",IF($B27="","Fix: add a name",IF($C27="","OK",IF(NOT(ISNUMBER($C27)),"Fix: next visit must be a date",IF(OR($C27&lt;36526,$C27&lt;&gt;INT($C27)),"Fix: next visit must be a date","OK")))))))</f>
        <v/>
      </c>
    </row>
    <row r="28" customFormat="false" ht="15" hidden="false" customHeight="false" outlineLevel="0" collapsed="false">
      <c r="A28" s="11"/>
      <c r="B28" s="11"/>
      <c r="C28" s="12"/>
      <c r="D28" s="6" t="str">
        <f aca="false">IF($M28="","",IF($M28&lt;&gt;"OK","Check this row",IF($L28&gt;0,"Check entries",IF(COUNTIF(Charges!$B$6:$B$5000,$A28)+COUNTIF(Payments!$B$6:$B$5000,$A28)=0,"No charges recorded",IF($E28&lt;0,"Credit",IF($E28=0,"Clear",IF($F28&gt;0,"Overdue",IF($G28&gt;0,"Due today","Outstanding — not overdue"))))))))</f>
        <v/>
      </c>
      <c r="E28" s="13" t="str">
        <f aca="false">IF($M28="","",IF(AND($M28="OK",$L28=0),ROUND($J28-$K28,2),"—"))</f>
        <v/>
      </c>
      <c r="F28" s="14" t="str">
        <f aca="false">IF($M28="","",IF(AND($M28="OK",$L28=0),ROUND(MAX(0,ROUND(SUMIFS(Charges!$F$6:$F$5000,Charges!$B$6:$B$5000,$A28,Charges!$H$6:$H$5000,"OK",Charges!$E$6:$E$5000,"&lt;"&amp;AsOf),2)-$K28),2),"—"))</f>
        <v/>
      </c>
      <c r="G28" s="14" t="str">
        <f aca="false">IF($M28="","",IF(AND($M28="OK",$L28=0),ROUND(MAX(0,ROUND(SUMIFS(Charges!$F$6:$F$5000,Charges!$B$6:$B$5000,$A28,Charges!$H$6:$H$5000,"OK",Charges!$E$6:$E$5000,"&lt;="&amp;AsOf),2)-$K28)-$F28,2),"—"))</f>
        <v/>
      </c>
      <c r="H28" s="15" t="str">
        <f aca="false">IF($M28="","",IF($C28="","Not entered",IF($M28&lt;&gt;"OK","Check date",IF($C28&lt;AsOf,"Date passed — update it",IF($C28&lt;=AsOf+7,"Upcoming (next 7 days)","Later")))))</f>
        <v/>
      </c>
      <c r="I28" s="6" t="str">
        <f aca="false">IF(AND($D28="Overdue",$H28="Upcoming (next 7 days)"),"Review before next visit","")</f>
        <v/>
      </c>
      <c r="J28" s="14" t="str">
        <f aca="false">IF($M28="","",ROUND(SUMIFS(Charges!$F$6:$F$5000,Charges!$B$6:$B$5000,$A28,Charges!$H$6:$H$5000,"OK"),2))</f>
        <v/>
      </c>
      <c r="K28" s="14" t="str">
        <f aca="false">IF($M28="","",ROUND(SUMIFS(Payments!$E$6:$E$5000,Payments!$B$6:$B$5000,$A28,Payments!$G$6:$G$5000,"OK"),2))</f>
        <v/>
      </c>
      <c r="L28" s="15" t="str">
        <f aca="false">IF($M28="","",(COUNTIF(Charges!$B$6:$B$5000,$A28)-COUNTIFS(Charges!$B$6:$B$5000,$A28,Charges!$H$6:$H$5000,"OK"))+(COUNTIF(Payments!$B$6:$B$5000,$A28)-COUNTIFS(Payments!$B$6:$B$5000,$A28,Payments!$G$6:$G$5000,"OK")))</f>
        <v/>
      </c>
      <c r="M28" s="15" t="str">
        <f aca="false">IF(AND($A28="",$B28="",$C28=""),"",IF($A28="","Fix: add a customer ID",IF(COUNTIF($A$11:$A$5000,$A28)&gt;1,"Fix: duplicate customer ID",IF($B28="","Fix: add a name",IF($C28="","OK",IF(NOT(ISNUMBER($C28)),"Fix: next visit must be a date",IF(OR($C28&lt;36526,$C28&lt;&gt;INT($C28)),"Fix: next visit must be a date","OK")))))))</f>
        <v/>
      </c>
    </row>
    <row r="29" customFormat="false" ht="15" hidden="false" customHeight="false" outlineLevel="0" collapsed="false">
      <c r="A29" s="11"/>
      <c r="B29" s="11"/>
      <c r="C29" s="12"/>
      <c r="D29" s="6" t="str">
        <f aca="false">IF($M29="","",IF($M29&lt;&gt;"OK","Check this row",IF($L29&gt;0,"Check entries",IF(COUNTIF(Charges!$B$6:$B$5000,$A29)+COUNTIF(Payments!$B$6:$B$5000,$A29)=0,"No charges recorded",IF($E29&lt;0,"Credit",IF($E29=0,"Clear",IF($F29&gt;0,"Overdue",IF($G29&gt;0,"Due today","Outstanding — not overdue"))))))))</f>
        <v/>
      </c>
      <c r="E29" s="13" t="str">
        <f aca="false">IF($M29="","",IF(AND($M29="OK",$L29=0),ROUND($J29-$K29,2),"—"))</f>
        <v/>
      </c>
      <c r="F29" s="14" t="str">
        <f aca="false">IF($M29="","",IF(AND($M29="OK",$L29=0),ROUND(MAX(0,ROUND(SUMIFS(Charges!$F$6:$F$5000,Charges!$B$6:$B$5000,$A29,Charges!$H$6:$H$5000,"OK",Charges!$E$6:$E$5000,"&lt;"&amp;AsOf),2)-$K29),2),"—"))</f>
        <v/>
      </c>
      <c r="G29" s="14" t="str">
        <f aca="false">IF($M29="","",IF(AND($M29="OK",$L29=0),ROUND(MAX(0,ROUND(SUMIFS(Charges!$F$6:$F$5000,Charges!$B$6:$B$5000,$A29,Charges!$H$6:$H$5000,"OK",Charges!$E$6:$E$5000,"&lt;="&amp;AsOf),2)-$K29)-$F29,2),"—"))</f>
        <v/>
      </c>
      <c r="H29" s="15" t="str">
        <f aca="false">IF($M29="","",IF($C29="","Not entered",IF($M29&lt;&gt;"OK","Check date",IF($C29&lt;AsOf,"Date passed — update it",IF($C29&lt;=AsOf+7,"Upcoming (next 7 days)","Later")))))</f>
        <v/>
      </c>
      <c r="I29" s="6" t="str">
        <f aca="false">IF(AND($D29="Overdue",$H29="Upcoming (next 7 days)"),"Review before next visit","")</f>
        <v/>
      </c>
      <c r="J29" s="14" t="str">
        <f aca="false">IF($M29="","",ROUND(SUMIFS(Charges!$F$6:$F$5000,Charges!$B$6:$B$5000,$A29,Charges!$H$6:$H$5000,"OK"),2))</f>
        <v/>
      </c>
      <c r="K29" s="14" t="str">
        <f aca="false">IF($M29="","",ROUND(SUMIFS(Payments!$E$6:$E$5000,Payments!$B$6:$B$5000,$A29,Payments!$G$6:$G$5000,"OK"),2))</f>
        <v/>
      </c>
      <c r="L29" s="15" t="str">
        <f aca="false">IF($M29="","",(COUNTIF(Charges!$B$6:$B$5000,$A29)-COUNTIFS(Charges!$B$6:$B$5000,$A29,Charges!$H$6:$H$5000,"OK"))+(COUNTIF(Payments!$B$6:$B$5000,$A29)-COUNTIFS(Payments!$B$6:$B$5000,$A29,Payments!$G$6:$G$5000,"OK")))</f>
        <v/>
      </c>
      <c r="M29" s="15" t="str">
        <f aca="false">IF(AND($A29="",$B29="",$C29=""),"",IF($A29="","Fix: add a customer ID",IF(COUNTIF($A$11:$A$5000,$A29)&gt;1,"Fix: duplicate customer ID",IF($B29="","Fix: add a name",IF($C29="","OK",IF(NOT(ISNUMBER($C29)),"Fix: next visit must be a date",IF(OR($C29&lt;36526,$C29&lt;&gt;INT($C29)),"Fix: next visit must be a date","OK")))))))</f>
        <v/>
      </c>
    </row>
    <row r="30" customFormat="false" ht="15" hidden="false" customHeight="false" outlineLevel="0" collapsed="false">
      <c r="A30" s="11"/>
      <c r="B30" s="11"/>
      <c r="C30" s="12"/>
      <c r="D30" s="6" t="str">
        <f aca="false">IF($M30="","",IF($M30&lt;&gt;"OK","Check this row",IF($L30&gt;0,"Check entries",IF(COUNTIF(Charges!$B$6:$B$5000,$A30)+COUNTIF(Payments!$B$6:$B$5000,$A30)=0,"No charges recorded",IF($E30&lt;0,"Credit",IF($E30=0,"Clear",IF($F30&gt;0,"Overdue",IF($G30&gt;0,"Due today","Outstanding — not overdue"))))))))</f>
        <v/>
      </c>
      <c r="E30" s="13" t="str">
        <f aca="false">IF($M30="","",IF(AND($M30="OK",$L30=0),ROUND($J30-$K30,2),"—"))</f>
        <v/>
      </c>
      <c r="F30" s="14" t="str">
        <f aca="false">IF($M30="","",IF(AND($M30="OK",$L30=0),ROUND(MAX(0,ROUND(SUMIFS(Charges!$F$6:$F$5000,Charges!$B$6:$B$5000,$A30,Charges!$H$6:$H$5000,"OK",Charges!$E$6:$E$5000,"&lt;"&amp;AsOf),2)-$K30),2),"—"))</f>
        <v/>
      </c>
      <c r="G30" s="14" t="str">
        <f aca="false">IF($M30="","",IF(AND($M30="OK",$L30=0),ROUND(MAX(0,ROUND(SUMIFS(Charges!$F$6:$F$5000,Charges!$B$6:$B$5000,$A30,Charges!$H$6:$H$5000,"OK",Charges!$E$6:$E$5000,"&lt;="&amp;AsOf),2)-$K30)-$F30,2),"—"))</f>
        <v/>
      </c>
      <c r="H30" s="15" t="str">
        <f aca="false">IF($M30="","",IF($C30="","Not entered",IF($M30&lt;&gt;"OK","Check date",IF($C30&lt;AsOf,"Date passed — update it",IF($C30&lt;=AsOf+7,"Upcoming (next 7 days)","Later")))))</f>
        <v/>
      </c>
      <c r="I30" s="6" t="str">
        <f aca="false">IF(AND($D30="Overdue",$H30="Upcoming (next 7 days)"),"Review before next visit","")</f>
        <v/>
      </c>
      <c r="J30" s="14" t="str">
        <f aca="false">IF($M30="","",ROUND(SUMIFS(Charges!$F$6:$F$5000,Charges!$B$6:$B$5000,$A30,Charges!$H$6:$H$5000,"OK"),2))</f>
        <v/>
      </c>
      <c r="K30" s="14" t="str">
        <f aca="false">IF($M30="","",ROUND(SUMIFS(Payments!$E$6:$E$5000,Payments!$B$6:$B$5000,$A30,Payments!$G$6:$G$5000,"OK"),2))</f>
        <v/>
      </c>
      <c r="L30" s="15" t="str">
        <f aca="false">IF($M30="","",(COUNTIF(Charges!$B$6:$B$5000,$A30)-COUNTIFS(Charges!$B$6:$B$5000,$A30,Charges!$H$6:$H$5000,"OK"))+(COUNTIF(Payments!$B$6:$B$5000,$A30)-COUNTIFS(Payments!$B$6:$B$5000,$A30,Payments!$G$6:$G$5000,"OK")))</f>
        <v/>
      </c>
      <c r="M30" s="15" t="str">
        <f aca="false">IF(AND($A30="",$B30="",$C30=""),"",IF($A30="","Fix: add a customer ID",IF(COUNTIF($A$11:$A$5000,$A30)&gt;1,"Fix: duplicate customer ID",IF($B30="","Fix: add a name",IF($C30="","OK",IF(NOT(ISNUMBER($C30)),"Fix: next visit must be a date",IF(OR($C30&lt;36526,$C30&lt;&gt;INT($C30)),"Fix: next visit must be a date","OK")))))))</f>
        <v/>
      </c>
    </row>
    <row r="31" customFormat="false" ht="15" hidden="false" customHeight="false" outlineLevel="0" collapsed="false">
      <c r="A31" s="11"/>
      <c r="B31" s="11"/>
      <c r="C31" s="12"/>
      <c r="D31" s="6" t="str">
        <f aca="false">IF($M31="","",IF($M31&lt;&gt;"OK","Check this row",IF($L31&gt;0,"Check entries",IF(COUNTIF(Charges!$B$6:$B$5000,$A31)+COUNTIF(Payments!$B$6:$B$5000,$A31)=0,"No charges recorded",IF($E31&lt;0,"Credit",IF($E31=0,"Clear",IF($F31&gt;0,"Overdue",IF($G31&gt;0,"Due today","Outstanding — not overdue"))))))))</f>
        <v/>
      </c>
      <c r="E31" s="13" t="str">
        <f aca="false">IF($M31="","",IF(AND($M31="OK",$L31=0),ROUND($J31-$K31,2),"—"))</f>
        <v/>
      </c>
      <c r="F31" s="14" t="str">
        <f aca="false">IF($M31="","",IF(AND($M31="OK",$L31=0),ROUND(MAX(0,ROUND(SUMIFS(Charges!$F$6:$F$5000,Charges!$B$6:$B$5000,$A31,Charges!$H$6:$H$5000,"OK",Charges!$E$6:$E$5000,"&lt;"&amp;AsOf),2)-$K31),2),"—"))</f>
        <v/>
      </c>
      <c r="G31" s="14" t="str">
        <f aca="false">IF($M31="","",IF(AND($M31="OK",$L31=0),ROUND(MAX(0,ROUND(SUMIFS(Charges!$F$6:$F$5000,Charges!$B$6:$B$5000,$A31,Charges!$H$6:$H$5000,"OK",Charges!$E$6:$E$5000,"&lt;="&amp;AsOf),2)-$K31)-$F31,2),"—"))</f>
        <v/>
      </c>
      <c r="H31" s="15" t="str">
        <f aca="false">IF($M31="","",IF($C31="","Not entered",IF($M31&lt;&gt;"OK","Check date",IF($C31&lt;AsOf,"Date passed — update it",IF($C31&lt;=AsOf+7,"Upcoming (next 7 days)","Later")))))</f>
        <v/>
      </c>
      <c r="I31" s="6" t="str">
        <f aca="false">IF(AND($D31="Overdue",$H31="Upcoming (next 7 days)"),"Review before next visit","")</f>
        <v/>
      </c>
      <c r="J31" s="14" t="str">
        <f aca="false">IF($M31="","",ROUND(SUMIFS(Charges!$F$6:$F$5000,Charges!$B$6:$B$5000,$A31,Charges!$H$6:$H$5000,"OK"),2))</f>
        <v/>
      </c>
      <c r="K31" s="14" t="str">
        <f aca="false">IF($M31="","",ROUND(SUMIFS(Payments!$E$6:$E$5000,Payments!$B$6:$B$5000,$A31,Payments!$G$6:$G$5000,"OK"),2))</f>
        <v/>
      </c>
      <c r="L31" s="15" t="str">
        <f aca="false">IF($M31="","",(COUNTIF(Charges!$B$6:$B$5000,$A31)-COUNTIFS(Charges!$B$6:$B$5000,$A31,Charges!$H$6:$H$5000,"OK"))+(COUNTIF(Payments!$B$6:$B$5000,$A31)-COUNTIFS(Payments!$B$6:$B$5000,$A31,Payments!$G$6:$G$5000,"OK")))</f>
        <v/>
      </c>
      <c r="M31" s="15" t="str">
        <f aca="false">IF(AND($A31="",$B31="",$C31=""),"",IF($A31="","Fix: add a customer ID",IF(COUNTIF($A$11:$A$5000,$A31)&gt;1,"Fix: duplicate customer ID",IF($B31="","Fix: add a name",IF($C31="","OK",IF(NOT(ISNUMBER($C31)),"Fix: next visit must be a date",IF(OR($C31&lt;36526,$C31&lt;&gt;INT($C31)),"Fix: next visit must be a date","OK")))))))</f>
        <v/>
      </c>
    </row>
    <row r="32" customFormat="false" ht="15" hidden="false" customHeight="false" outlineLevel="0" collapsed="false">
      <c r="A32" s="11"/>
      <c r="B32" s="11"/>
      <c r="C32" s="12"/>
      <c r="D32" s="6" t="str">
        <f aca="false">IF($M32="","",IF($M32&lt;&gt;"OK","Check this row",IF($L32&gt;0,"Check entries",IF(COUNTIF(Charges!$B$6:$B$5000,$A32)+COUNTIF(Payments!$B$6:$B$5000,$A32)=0,"No charges recorded",IF($E32&lt;0,"Credit",IF($E32=0,"Clear",IF($F32&gt;0,"Overdue",IF($G32&gt;0,"Due today","Outstanding — not overdue"))))))))</f>
        <v/>
      </c>
      <c r="E32" s="13" t="str">
        <f aca="false">IF($M32="","",IF(AND($M32="OK",$L32=0),ROUND($J32-$K32,2),"—"))</f>
        <v/>
      </c>
      <c r="F32" s="14" t="str">
        <f aca="false">IF($M32="","",IF(AND($M32="OK",$L32=0),ROUND(MAX(0,ROUND(SUMIFS(Charges!$F$6:$F$5000,Charges!$B$6:$B$5000,$A32,Charges!$H$6:$H$5000,"OK",Charges!$E$6:$E$5000,"&lt;"&amp;AsOf),2)-$K32),2),"—"))</f>
        <v/>
      </c>
      <c r="G32" s="14" t="str">
        <f aca="false">IF($M32="","",IF(AND($M32="OK",$L32=0),ROUND(MAX(0,ROUND(SUMIFS(Charges!$F$6:$F$5000,Charges!$B$6:$B$5000,$A32,Charges!$H$6:$H$5000,"OK",Charges!$E$6:$E$5000,"&lt;="&amp;AsOf),2)-$K32)-$F32,2),"—"))</f>
        <v/>
      </c>
      <c r="H32" s="15" t="str">
        <f aca="false">IF($M32="","",IF($C32="","Not entered",IF($M32&lt;&gt;"OK","Check date",IF($C32&lt;AsOf,"Date passed — update it",IF($C32&lt;=AsOf+7,"Upcoming (next 7 days)","Later")))))</f>
        <v/>
      </c>
      <c r="I32" s="6" t="str">
        <f aca="false">IF(AND($D32="Overdue",$H32="Upcoming (next 7 days)"),"Review before next visit","")</f>
        <v/>
      </c>
      <c r="J32" s="14" t="str">
        <f aca="false">IF($M32="","",ROUND(SUMIFS(Charges!$F$6:$F$5000,Charges!$B$6:$B$5000,$A32,Charges!$H$6:$H$5000,"OK"),2))</f>
        <v/>
      </c>
      <c r="K32" s="14" t="str">
        <f aca="false">IF($M32="","",ROUND(SUMIFS(Payments!$E$6:$E$5000,Payments!$B$6:$B$5000,$A32,Payments!$G$6:$G$5000,"OK"),2))</f>
        <v/>
      </c>
      <c r="L32" s="15" t="str">
        <f aca="false">IF($M32="","",(COUNTIF(Charges!$B$6:$B$5000,$A32)-COUNTIFS(Charges!$B$6:$B$5000,$A32,Charges!$H$6:$H$5000,"OK"))+(COUNTIF(Payments!$B$6:$B$5000,$A32)-COUNTIFS(Payments!$B$6:$B$5000,$A32,Payments!$G$6:$G$5000,"OK")))</f>
        <v/>
      </c>
      <c r="M32" s="15" t="str">
        <f aca="false">IF(AND($A32="",$B32="",$C32=""),"",IF($A32="","Fix: add a customer ID",IF(COUNTIF($A$11:$A$5000,$A32)&gt;1,"Fix: duplicate customer ID",IF($B32="","Fix: add a name",IF($C32="","OK",IF(NOT(ISNUMBER($C32)),"Fix: next visit must be a date",IF(OR($C32&lt;36526,$C32&lt;&gt;INT($C32)),"Fix: next visit must be a date","OK")))))))</f>
        <v/>
      </c>
    </row>
    <row r="33" customFormat="false" ht="15" hidden="false" customHeight="false" outlineLevel="0" collapsed="false">
      <c r="A33" s="11"/>
      <c r="B33" s="11"/>
      <c r="C33" s="12"/>
      <c r="D33" s="6" t="str">
        <f aca="false">IF($M33="","",IF($M33&lt;&gt;"OK","Check this row",IF($L33&gt;0,"Check entries",IF(COUNTIF(Charges!$B$6:$B$5000,$A33)+COUNTIF(Payments!$B$6:$B$5000,$A33)=0,"No charges recorded",IF($E33&lt;0,"Credit",IF($E33=0,"Clear",IF($F33&gt;0,"Overdue",IF($G33&gt;0,"Due today","Outstanding — not overdue"))))))))</f>
        <v/>
      </c>
      <c r="E33" s="13" t="str">
        <f aca="false">IF($M33="","",IF(AND($M33="OK",$L33=0),ROUND($J33-$K33,2),"—"))</f>
        <v/>
      </c>
      <c r="F33" s="14" t="str">
        <f aca="false">IF($M33="","",IF(AND($M33="OK",$L33=0),ROUND(MAX(0,ROUND(SUMIFS(Charges!$F$6:$F$5000,Charges!$B$6:$B$5000,$A33,Charges!$H$6:$H$5000,"OK",Charges!$E$6:$E$5000,"&lt;"&amp;AsOf),2)-$K33),2),"—"))</f>
        <v/>
      </c>
      <c r="G33" s="14" t="str">
        <f aca="false">IF($M33="","",IF(AND($M33="OK",$L33=0),ROUND(MAX(0,ROUND(SUMIFS(Charges!$F$6:$F$5000,Charges!$B$6:$B$5000,$A33,Charges!$H$6:$H$5000,"OK",Charges!$E$6:$E$5000,"&lt;="&amp;AsOf),2)-$K33)-$F33,2),"—"))</f>
        <v/>
      </c>
      <c r="H33" s="15" t="str">
        <f aca="false">IF($M33="","",IF($C33="","Not entered",IF($M33&lt;&gt;"OK","Check date",IF($C33&lt;AsOf,"Date passed — update it",IF($C33&lt;=AsOf+7,"Upcoming (next 7 days)","Later")))))</f>
        <v/>
      </c>
      <c r="I33" s="6" t="str">
        <f aca="false">IF(AND($D33="Overdue",$H33="Upcoming (next 7 days)"),"Review before next visit","")</f>
        <v/>
      </c>
      <c r="J33" s="14" t="str">
        <f aca="false">IF($M33="","",ROUND(SUMIFS(Charges!$F$6:$F$5000,Charges!$B$6:$B$5000,$A33,Charges!$H$6:$H$5000,"OK"),2))</f>
        <v/>
      </c>
      <c r="K33" s="14" t="str">
        <f aca="false">IF($M33="","",ROUND(SUMIFS(Payments!$E$6:$E$5000,Payments!$B$6:$B$5000,$A33,Payments!$G$6:$G$5000,"OK"),2))</f>
        <v/>
      </c>
      <c r="L33" s="15" t="str">
        <f aca="false">IF($M33="","",(COUNTIF(Charges!$B$6:$B$5000,$A33)-COUNTIFS(Charges!$B$6:$B$5000,$A33,Charges!$H$6:$H$5000,"OK"))+(COUNTIF(Payments!$B$6:$B$5000,$A33)-COUNTIFS(Payments!$B$6:$B$5000,$A33,Payments!$G$6:$G$5000,"OK")))</f>
        <v/>
      </c>
      <c r="M33" s="15" t="str">
        <f aca="false">IF(AND($A33="",$B33="",$C33=""),"",IF($A33="","Fix: add a customer ID",IF(COUNTIF($A$11:$A$5000,$A33)&gt;1,"Fix: duplicate customer ID",IF($B33="","Fix: add a name",IF($C33="","OK",IF(NOT(ISNUMBER($C33)),"Fix: next visit must be a date",IF(OR($C33&lt;36526,$C33&lt;&gt;INT($C33)),"Fix: next visit must be a date","OK")))))))</f>
        <v/>
      </c>
    </row>
    <row r="34" customFormat="false" ht="15" hidden="false" customHeight="false" outlineLevel="0" collapsed="false">
      <c r="A34" s="11"/>
      <c r="B34" s="11"/>
      <c r="C34" s="12"/>
      <c r="D34" s="6" t="str">
        <f aca="false">IF($M34="","",IF($M34&lt;&gt;"OK","Check this row",IF($L34&gt;0,"Check entries",IF(COUNTIF(Charges!$B$6:$B$5000,$A34)+COUNTIF(Payments!$B$6:$B$5000,$A34)=0,"No charges recorded",IF($E34&lt;0,"Credit",IF($E34=0,"Clear",IF($F34&gt;0,"Overdue",IF($G34&gt;0,"Due today","Outstanding — not overdue"))))))))</f>
        <v/>
      </c>
      <c r="E34" s="13" t="str">
        <f aca="false">IF($M34="","",IF(AND($M34="OK",$L34=0),ROUND($J34-$K34,2),"—"))</f>
        <v/>
      </c>
      <c r="F34" s="14" t="str">
        <f aca="false">IF($M34="","",IF(AND($M34="OK",$L34=0),ROUND(MAX(0,ROUND(SUMIFS(Charges!$F$6:$F$5000,Charges!$B$6:$B$5000,$A34,Charges!$H$6:$H$5000,"OK",Charges!$E$6:$E$5000,"&lt;"&amp;AsOf),2)-$K34),2),"—"))</f>
        <v/>
      </c>
      <c r="G34" s="14" t="str">
        <f aca="false">IF($M34="","",IF(AND($M34="OK",$L34=0),ROUND(MAX(0,ROUND(SUMIFS(Charges!$F$6:$F$5000,Charges!$B$6:$B$5000,$A34,Charges!$H$6:$H$5000,"OK",Charges!$E$6:$E$5000,"&lt;="&amp;AsOf),2)-$K34)-$F34,2),"—"))</f>
        <v/>
      </c>
      <c r="H34" s="15" t="str">
        <f aca="false">IF($M34="","",IF($C34="","Not entered",IF($M34&lt;&gt;"OK","Check date",IF($C34&lt;AsOf,"Date passed — update it",IF($C34&lt;=AsOf+7,"Upcoming (next 7 days)","Later")))))</f>
        <v/>
      </c>
      <c r="I34" s="6" t="str">
        <f aca="false">IF(AND($D34="Overdue",$H34="Upcoming (next 7 days)"),"Review before next visit","")</f>
        <v/>
      </c>
      <c r="J34" s="14" t="str">
        <f aca="false">IF($M34="","",ROUND(SUMIFS(Charges!$F$6:$F$5000,Charges!$B$6:$B$5000,$A34,Charges!$H$6:$H$5000,"OK"),2))</f>
        <v/>
      </c>
      <c r="K34" s="14" t="str">
        <f aca="false">IF($M34="","",ROUND(SUMIFS(Payments!$E$6:$E$5000,Payments!$B$6:$B$5000,$A34,Payments!$G$6:$G$5000,"OK"),2))</f>
        <v/>
      </c>
      <c r="L34" s="15" t="str">
        <f aca="false">IF($M34="","",(COUNTIF(Charges!$B$6:$B$5000,$A34)-COUNTIFS(Charges!$B$6:$B$5000,$A34,Charges!$H$6:$H$5000,"OK"))+(COUNTIF(Payments!$B$6:$B$5000,$A34)-COUNTIFS(Payments!$B$6:$B$5000,$A34,Payments!$G$6:$G$5000,"OK")))</f>
        <v/>
      </c>
      <c r="M34" s="15" t="str">
        <f aca="false">IF(AND($A34="",$B34="",$C34=""),"",IF($A34="","Fix: add a customer ID",IF(COUNTIF($A$11:$A$5000,$A34)&gt;1,"Fix: duplicate customer ID",IF($B34="","Fix: add a name",IF($C34="","OK",IF(NOT(ISNUMBER($C34)),"Fix: next visit must be a date",IF(OR($C34&lt;36526,$C34&lt;&gt;INT($C34)),"Fix: next visit must be a date","OK")))))))</f>
        <v/>
      </c>
    </row>
    <row r="35" customFormat="false" ht="15" hidden="false" customHeight="false" outlineLevel="0" collapsed="false">
      <c r="A35" s="11"/>
      <c r="B35" s="11"/>
      <c r="C35" s="12"/>
      <c r="D35" s="6" t="str">
        <f aca="false">IF($M35="","",IF($M35&lt;&gt;"OK","Check this row",IF($L35&gt;0,"Check entries",IF(COUNTIF(Charges!$B$6:$B$5000,$A35)+COUNTIF(Payments!$B$6:$B$5000,$A35)=0,"No charges recorded",IF($E35&lt;0,"Credit",IF($E35=0,"Clear",IF($F35&gt;0,"Overdue",IF($G35&gt;0,"Due today","Outstanding — not overdue"))))))))</f>
        <v/>
      </c>
      <c r="E35" s="13" t="str">
        <f aca="false">IF($M35="","",IF(AND($M35="OK",$L35=0),ROUND($J35-$K35,2),"—"))</f>
        <v/>
      </c>
      <c r="F35" s="14" t="str">
        <f aca="false">IF($M35="","",IF(AND($M35="OK",$L35=0),ROUND(MAX(0,ROUND(SUMIFS(Charges!$F$6:$F$5000,Charges!$B$6:$B$5000,$A35,Charges!$H$6:$H$5000,"OK",Charges!$E$6:$E$5000,"&lt;"&amp;AsOf),2)-$K35),2),"—"))</f>
        <v/>
      </c>
      <c r="G35" s="14" t="str">
        <f aca="false">IF($M35="","",IF(AND($M35="OK",$L35=0),ROUND(MAX(0,ROUND(SUMIFS(Charges!$F$6:$F$5000,Charges!$B$6:$B$5000,$A35,Charges!$H$6:$H$5000,"OK",Charges!$E$6:$E$5000,"&lt;="&amp;AsOf),2)-$K35)-$F35,2),"—"))</f>
        <v/>
      </c>
      <c r="H35" s="15" t="str">
        <f aca="false">IF($M35="","",IF($C35="","Not entered",IF($M35&lt;&gt;"OK","Check date",IF($C35&lt;AsOf,"Date passed — update it",IF($C35&lt;=AsOf+7,"Upcoming (next 7 days)","Later")))))</f>
        <v/>
      </c>
      <c r="I35" s="6" t="str">
        <f aca="false">IF(AND($D35="Overdue",$H35="Upcoming (next 7 days)"),"Review before next visit","")</f>
        <v/>
      </c>
      <c r="J35" s="14" t="str">
        <f aca="false">IF($M35="","",ROUND(SUMIFS(Charges!$F$6:$F$5000,Charges!$B$6:$B$5000,$A35,Charges!$H$6:$H$5000,"OK"),2))</f>
        <v/>
      </c>
      <c r="K35" s="14" t="str">
        <f aca="false">IF($M35="","",ROUND(SUMIFS(Payments!$E$6:$E$5000,Payments!$B$6:$B$5000,$A35,Payments!$G$6:$G$5000,"OK"),2))</f>
        <v/>
      </c>
      <c r="L35" s="15" t="str">
        <f aca="false">IF($M35="","",(COUNTIF(Charges!$B$6:$B$5000,$A35)-COUNTIFS(Charges!$B$6:$B$5000,$A35,Charges!$H$6:$H$5000,"OK"))+(COUNTIF(Payments!$B$6:$B$5000,$A35)-COUNTIFS(Payments!$B$6:$B$5000,$A35,Payments!$G$6:$G$5000,"OK")))</f>
        <v/>
      </c>
      <c r="M35" s="15" t="str">
        <f aca="false">IF(AND($A35="",$B35="",$C35=""),"",IF($A35="","Fix: add a customer ID",IF(COUNTIF($A$11:$A$5000,$A35)&gt;1,"Fix: duplicate customer ID",IF($B35="","Fix: add a name",IF($C35="","OK",IF(NOT(ISNUMBER($C35)),"Fix: next visit must be a date",IF(OR($C35&lt;36526,$C35&lt;&gt;INT($C35)),"Fix: next visit must be a date","OK")))))))</f>
        <v/>
      </c>
    </row>
    <row r="36" customFormat="false" ht="15" hidden="false" customHeight="false" outlineLevel="0" collapsed="false">
      <c r="A36" s="11"/>
      <c r="B36" s="11"/>
      <c r="C36" s="12"/>
      <c r="D36" s="6" t="str">
        <f aca="false">IF($M36="","",IF($M36&lt;&gt;"OK","Check this row",IF($L36&gt;0,"Check entries",IF(COUNTIF(Charges!$B$6:$B$5000,$A36)+COUNTIF(Payments!$B$6:$B$5000,$A36)=0,"No charges recorded",IF($E36&lt;0,"Credit",IF($E36=0,"Clear",IF($F36&gt;0,"Overdue",IF($G36&gt;0,"Due today","Outstanding — not overdue"))))))))</f>
        <v/>
      </c>
      <c r="E36" s="13" t="str">
        <f aca="false">IF($M36="","",IF(AND($M36="OK",$L36=0),ROUND($J36-$K36,2),"—"))</f>
        <v/>
      </c>
      <c r="F36" s="14" t="str">
        <f aca="false">IF($M36="","",IF(AND($M36="OK",$L36=0),ROUND(MAX(0,ROUND(SUMIFS(Charges!$F$6:$F$5000,Charges!$B$6:$B$5000,$A36,Charges!$H$6:$H$5000,"OK",Charges!$E$6:$E$5000,"&lt;"&amp;AsOf),2)-$K36),2),"—"))</f>
        <v/>
      </c>
      <c r="G36" s="14" t="str">
        <f aca="false">IF($M36="","",IF(AND($M36="OK",$L36=0),ROUND(MAX(0,ROUND(SUMIFS(Charges!$F$6:$F$5000,Charges!$B$6:$B$5000,$A36,Charges!$H$6:$H$5000,"OK",Charges!$E$6:$E$5000,"&lt;="&amp;AsOf),2)-$K36)-$F36,2),"—"))</f>
        <v/>
      </c>
      <c r="H36" s="15" t="str">
        <f aca="false">IF($M36="","",IF($C36="","Not entered",IF($M36&lt;&gt;"OK","Check date",IF($C36&lt;AsOf,"Date passed — update it",IF($C36&lt;=AsOf+7,"Upcoming (next 7 days)","Later")))))</f>
        <v/>
      </c>
      <c r="I36" s="6" t="str">
        <f aca="false">IF(AND($D36="Overdue",$H36="Upcoming (next 7 days)"),"Review before next visit","")</f>
        <v/>
      </c>
      <c r="J36" s="14" t="str">
        <f aca="false">IF($M36="","",ROUND(SUMIFS(Charges!$F$6:$F$5000,Charges!$B$6:$B$5000,$A36,Charges!$H$6:$H$5000,"OK"),2))</f>
        <v/>
      </c>
      <c r="K36" s="14" t="str">
        <f aca="false">IF($M36="","",ROUND(SUMIFS(Payments!$E$6:$E$5000,Payments!$B$6:$B$5000,$A36,Payments!$G$6:$G$5000,"OK"),2))</f>
        <v/>
      </c>
      <c r="L36" s="15" t="str">
        <f aca="false">IF($M36="","",(COUNTIF(Charges!$B$6:$B$5000,$A36)-COUNTIFS(Charges!$B$6:$B$5000,$A36,Charges!$H$6:$H$5000,"OK"))+(COUNTIF(Payments!$B$6:$B$5000,$A36)-COUNTIFS(Payments!$B$6:$B$5000,$A36,Payments!$G$6:$G$5000,"OK")))</f>
        <v/>
      </c>
      <c r="M36" s="15" t="str">
        <f aca="false">IF(AND($A36="",$B36="",$C36=""),"",IF($A36="","Fix: add a customer ID",IF(COUNTIF($A$11:$A$5000,$A36)&gt;1,"Fix: duplicate customer ID",IF($B36="","Fix: add a name",IF($C36="","OK",IF(NOT(ISNUMBER($C36)),"Fix: next visit must be a date",IF(OR($C36&lt;36526,$C36&lt;&gt;INT($C36)),"Fix: next visit must be a date","OK")))))))</f>
        <v/>
      </c>
    </row>
    <row r="37" customFormat="false" ht="15" hidden="false" customHeight="false" outlineLevel="0" collapsed="false">
      <c r="A37" s="11"/>
      <c r="B37" s="11"/>
      <c r="C37" s="12"/>
      <c r="D37" s="6" t="str">
        <f aca="false">IF($M37="","",IF($M37&lt;&gt;"OK","Check this row",IF($L37&gt;0,"Check entries",IF(COUNTIF(Charges!$B$6:$B$5000,$A37)+COUNTIF(Payments!$B$6:$B$5000,$A37)=0,"No charges recorded",IF($E37&lt;0,"Credit",IF($E37=0,"Clear",IF($F37&gt;0,"Overdue",IF($G37&gt;0,"Due today","Outstanding — not overdue"))))))))</f>
        <v/>
      </c>
      <c r="E37" s="13" t="str">
        <f aca="false">IF($M37="","",IF(AND($M37="OK",$L37=0),ROUND($J37-$K37,2),"—"))</f>
        <v/>
      </c>
      <c r="F37" s="14" t="str">
        <f aca="false">IF($M37="","",IF(AND($M37="OK",$L37=0),ROUND(MAX(0,ROUND(SUMIFS(Charges!$F$6:$F$5000,Charges!$B$6:$B$5000,$A37,Charges!$H$6:$H$5000,"OK",Charges!$E$6:$E$5000,"&lt;"&amp;AsOf),2)-$K37),2),"—"))</f>
        <v/>
      </c>
      <c r="G37" s="14" t="str">
        <f aca="false">IF($M37="","",IF(AND($M37="OK",$L37=0),ROUND(MAX(0,ROUND(SUMIFS(Charges!$F$6:$F$5000,Charges!$B$6:$B$5000,$A37,Charges!$H$6:$H$5000,"OK",Charges!$E$6:$E$5000,"&lt;="&amp;AsOf),2)-$K37)-$F37,2),"—"))</f>
        <v/>
      </c>
      <c r="H37" s="15" t="str">
        <f aca="false">IF($M37="","",IF($C37="","Not entered",IF($M37&lt;&gt;"OK","Check date",IF($C37&lt;AsOf,"Date passed — update it",IF($C37&lt;=AsOf+7,"Upcoming (next 7 days)","Later")))))</f>
        <v/>
      </c>
      <c r="I37" s="6" t="str">
        <f aca="false">IF(AND($D37="Overdue",$H37="Upcoming (next 7 days)"),"Review before next visit","")</f>
        <v/>
      </c>
      <c r="J37" s="14" t="str">
        <f aca="false">IF($M37="","",ROUND(SUMIFS(Charges!$F$6:$F$5000,Charges!$B$6:$B$5000,$A37,Charges!$H$6:$H$5000,"OK"),2))</f>
        <v/>
      </c>
      <c r="K37" s="14" t="str">
        <f aca="false">IF($M37="","",ROUND(SUMIFS(Payments!$E$6:$E$5000,Payments!$B$6:$B$5000,$A37,Payments!$G$6:$G$5000,"OK"),2))</f>
        <v/>
      </c>
      <c r="L37" s="15" t="str">
        <f aca="false">IF($M37="","",(COUNTIF(Charges!$B$6:$B$5000,$A37)-COUNTIFS(Charges!$B$6:$B$5000,$A37,Charges!$H$6:$H$5000,"OK"))+(COUNTIF(Payments!$B$6:$B$5000,$A37)-COUNTIFS(Payments!$B$6:$B$5000,$A37,Payments!$G$6:$G$5000,"OK")))</f>
        <v/>
      </c>
      <c r="M37" s="15" t="str">
        <f aca="false">IF(AND($A37="",$B37="",$C37=""),"",IF($A37="","Fix: add a customer ID",IF(COUNTIF($A$11:$A$5000,$A37)&gt;1,"Fix: duplicate customer ID",IF($B37="","Fix: add a name",IF($C37="","OK",IF(NOT(ISNUMBER($C37)),"Fix: next visit must be a date",IF(OR($C37&lt;36526,$C37&lt;&gt;INT($C37)),"Fix: next visit must be a date","OK")))))))</f>
        <v/>
      </c>
    </row>
    <row r="38" customFormat="false" ht="15" hidden="false" customHeight="false" outlineLevel="0" collapsed="false">
      <c r="A38" s="11"/>
      <c r="B38" s="11"/>
      <c r="C38" s="12"/>
      <c r="D38" s="6" t="str">
        <f aca="false">IF($M38="","",IF($M38&lt;&gt;"OK","Check this row",IF($L38&gt;0,"Check entries",IF(COUNTIF(Charges!$B$6:$B$5000,$A38)+COUNTIF(Payments!$B$6:$B$5000,$A38)=0,"No charges recorded",IF($E38&lt;0,"Credit",IF($E38=0,"Clear",IF($F38&gt;0,"Overdue",IF($G38&gt;0,"Due today","Outstanding — not overdue"))))))))</f>
        <v/>
      </c>
      <c r="E38" s="13" t="str">
        <f aca="false">IF($M38="","",IF(AND($M38="OK",$L38=0),ROUND($J38-$K38,2),"—"))</f>
        <v/>
      </c>
      <c r="F38" s="14" t="str">
        <f aca="false">IF($M38="","",IF(AND($M38="OK",$L38=0),ROUND(MAX(0,ROUND(SUMIFS(Charges!$F$6:$F$5000,Charges!$B$6:$B$5000,$A38,Charges!$H$6:$H$5000,"OK",Charges!$E$6:$E$5000,"&lt;"&amp;AsOf),2)-$K38),2),"—"))</f>
        <v/>
      </c>
      <c r="G38" s="14" t="str">
        <f aca="false">IF($M38="","",IF(AND($M38="OK",$L38=0),ROUND(MAX(0,ROUND(SUMIFS(Charges!$F$6:$F$5000,Charges!$B$6:$B$5000,$A38,Charges!$H$6:$H$5000,"OK",Charges!$E$6:$E$5000,"&lt;="&amp;AsOf),2)-$K38)-$F38,2),"—"))</f>
        <v/>
      </c>
      <c r="H38" s="15" t="str">
        <f aca="false">IF($M38="","",IF($C38="","Not entered",IF($M38&lt;&gt;"OK","Check date",IF($C38&lt;AsOf,"Date passed — update it",IF($C38&lt;=AsOf+7,"Upcoming (next 7 days)","Later")))))</f>
        <v/>
      </c>
      <c r="I38" s="6" t="str">
        <f aca="false">IF(AND($D38="Overdue",$H38="Upcoming (next 7 days)"),"Review before next visit","")</f>
        <v/>
      </c>
      <c r="J38" s="14" t="str">
        <f aca="false">IF($M38="","",ROUND(SUMIFS(Charges!$F$6:$F$5000,Charges!$B$6:$B$5000,$A38,Charges!$H$6:$H$5000,"OK"),2))</f>
        <v/>
      </c>
      <c r="K38" s="14" t="str">
        <f aca="false">IF($M38="","",ROUND(SUMIFS(Payments!$E$6:$E$5000,Payments!$B$6:$B$5000,$A38,Payments!$G$6:$G$5000,"OK"),2))</f>
        <v/>
      </c>
      <c r="L38" s="15" t="str">
        <f aca="false">IF($M38="","",(COUNTIF(Charges!$B$6:$B$5000,$A38)-COUNTIFS(Charges!$B$6:$B$5000,$A38,Charges!$H$6:$H$5000,"OK"))+(COUNTIF(Payments!$B$6:$B$5000,$A38)-COUNTIFS(Payments!$B$6:$B$5000,$A38,Payments!$G$6:$G$5000,"OK")))</f>
        <v/>
      </c>
      <c r="M38" s="15" t="str">
        <f aca="false">IF(AND($A38="",$B38="",$C38=""),"",IF($A38="","Fix: add a customer ID",IF(COUNTIF($A$11:$A$5000,$A38)&gt;1,"Fix: duplicate customer ID",IF($B38="","Fix: add a name",IF($C38="","OK",IF(NOT(ISNUMBER($C38)),"Fix: next visit must be a date",IF(OR($C38&lt;36526,$C38&lt;&gt;INT($C38)),"Fix: next visit must be a date","OK")))))))</f>
        <v/>
      </c>
    </row>
    <row r="39" customFormat="false" ht="15" hidden="false" customHeight="false" outlineLevel="0" collapsed="false">
      <c r="A39" s="11"/>
      <c r="B39" s="11"/>
      <c r="C39" s="12"/>
      <c r="D39" s="6" t="str">
        <f aca="false">IF($M39="","",IF($M39&lt;&gt;"OK","Check this row",IF($L39&gt;0,"Check entries",IF(COUNTIF(Charges!$B$6:$B$5000,$A39)+COUNTIF(Payments!$B$6:$B$5000,$A39)=0,"No charges recorded",IF($E39&lt;0,"Credit",IF($E39=0,"Clear",IF($F39&gt;0,"Overdue",IF($G39&gt;0,"Due today","Outstanding — not overdue"))))))))</f>
        <v/>
      </c>
      <c r="E39" s="13" t="str">
        <f aca="false">IF($M39="","",IF(AND($M39="OK",$L39=0),ROUND($J39-$K39,2),"—"))</f>
        <v/>
      </c>
      <c r="F39" s="14" t="str">
        <f aca="false">IF($M39="","",IF(AND($M39="OK",$L39=0),ROUND(MAX(0,ROUND(SUMIFS(Charges!$F$6:$F$5000,Charges!$B$6:$B$5000,$A39,Charges!$H$6:$H$5000,"OK",Charges!$E$6:$E$5000,"&lt;"&amp;AsOf),2)-$K39),2),"—"))</f>
        <v/>
      </c>
      <c r="G39" s="14" t="str">
        <f aca="false">IF($M39="","",IF(AND($M39="OK",$L39=0),ROUND(MAX(0,ROUND(SUMIFS(Charges!$F$6:$F$5000,Charges!$B$6:$B$5000,$A39,Charges!$H$6:$H$5000,"OK",Charges!$E$6:$E$5000,"&lt;="&amp;AsOf),2)-$K39)-$F39,2),"—"))</f>
        <v/>
      </c>
      <c r="H39" s="15" t="str">
        <f aca="false">IF($M39="","",IF($C39="","Not entered",IF($M39&lt;&gt;"OK","Check date",IF($C39&lt;AsOf,"Date passed — update it",IF($C39&lt;=AsOf+7,"Upcoming (next 7 days)","Later")))))</f>
        <v/>
      </c>
      <c r="I39" s="6" t="str">
        <f aca="false">IF(AND($D39="Overdue",$H39="Upcoming (next 7 days)"),"Review before next visit","")</f>
        <v/>
      </c>
      <c r="J39" s="14" t="str">
        <f aca="false">IF($M39="","",ROUND(SUMIFS(Charges!$F$6:$F$5000,Charges!$B$6:$B$5000,$A39,Charges!$H$6:$H$5000,"OK"),2))</f>
        <v/>
      </c>
      <c r="K39" s="14" t="str">
        <f aca="false">IF($M39="","",ROUND(SUMIFS(Payments!$E$6:$E$5000,Payments!$B$6:$B$5000,$A39,Payments!$G$6:$G$5000,"OK"),2))</f>
        <v/>
      </c>
      <c r="L39" s="15" t="str">
        <f aca="false">IF($M39="","",(COUNTIF(Charges!$B$6:$B$5000,$A39)-COUNTIFS(Charges!$B$6:$B$5000,$A39,Charges!$H$6:$H$5000,"OK"))+(COUNTIF(Payments!$B$6:$B$5000,$A39)-COUNTIFS(Payments!$B$6:$B$5000,$A39,Payments!$G$6:$G$5000,"OK")))</f>
        <v/>
      </c>
      <c r="M39" s="15" t="str">
        <f aca="false">IF(AND($A39="",$B39="",$C39=""),"",IF($A39="","Fix: add a customer ID",IF(COUNTIF($A$11:$A$5000,$A39)&gt;1,"Fix: duplicate customer ID",IF($B39="","Fix: add a name",IF($C39="","OK",IF(NOT(ISNUMBER($C39)),"Fix: next visit must be a date",IF(OR($C39&lt;36526,$C39&lt;&gt;INT($C39)),"Fix: next visit must be a date","OK")))))))</f>
        <v/>
      </c>
    </row>
    <row r="40" customFormat="false" ht="15" hidden="false" customHeight="false" outlineLevel="0" collapsed="false">
      <c r="A40" s="11"/>
      <c r="B40" s="11"/>
      <c r="C40" s="12"/>
      <c r="D40" s="6" t="str">
        <f aca="false">IF($M40="","",IF($M40&lt;&gt;"OK","Check this row",IF($L40&gt;0,"Check entries",IF(COUNTIF(Charges!$B$6:$B$5000,$A40)+COUNTIF(Payments!$B$6:$B$5000,$A40)=0,"No charges recorded",IF($E40&lt;0,"Credit",IF($E40=0,"Clear",IF($F40&gt;0,"Overdue",IF($G40&gt;0,"Due today","Outstanding — not overdue"))))))))</f>
        <v/>
      </c>
      <c r="E40" s="13" t="str">
        <f aca="false">IF($M40="","",IF(AND($M40="OK",$L40=0),ROUND($J40-$K40,2),"—"))</f>
        <v/>
      </c>
      <c r="F40" s="14" t="str">
        <f aca="false">IF($M40="","",IF(AND($M40="OK",$L40=0),ROUND(MAX(0,ROUND(SUMIFS(Charges!$F$6:$F$5000,Charges!$B$6:$B$5000,$A40,Charges!$H$6:$H$5000,"OK",Charges!$E$6:$E$5000,"&lt;"&amp;AsOf),2)-$K40),2),"—"))</f>
        <v/>
      </c>
      <c r="G40" s="14" t="str">
        <f aca="false">IF($M40="","",IF(AND($M40="OK",$L40=0),ROUND(MAX(0,ROUND(SUMIFS(Charges!$F$6:$F$5000,Charges!$B$6:$B$5000,$A40,Charges!$H$6:$H$5000,"OK",Charges!$E$6:$E$5000,"&lt;="&amp;AsOf),2)-$K40)-$F40,2),"—"))</f>
        <v/>
      </c>
      <c r="H40" s="15" t="str">
        <f aca="false">IF($M40="","",IF($C40="","Not entered",IF($M40&lt;&gt;"OK","Check date",IF($C40&lt;AsOf,"Date passed — update it",IF($C40&lt;=AsOf+7,"Upcoming (next 7 days)","Later")))))</f>
        <v/>
      </c>
      <c r="I40" s="6" t="str">
        <f aca="false">IF(AND($D40="Overdue",$H40="Upcoming (next 7 days)"),"Review before next visit","")</f>
        <v/>
      </c>
      <c r="J40" s="14" t="str">
        <f aca="false">IF($M40="","",ROUND(SUMIFS(Charges!$F$6:$F$5000,Charges!$B$6:$B$5000,$A40,Charges!$H$6:$H$5000,"OK"),2))</f>
        <v/>
      </c>
      <c r="K40" s="14" t="str">
        <f aca="false">IF($M40="","",ROUND(SUMIFS(Payments!$E$6:$E$5000,Payments!$B$6:$B$5000,$A40,Payments!$G$6:$G$5000,"OK"),2))</f>
        <v/>
      </c>
      <c r="L40" s="15" t="str">
        <f aca="false">IF($M40="","",(COUNTIF(Charges!$B$6:$B$5000,$A40)-COUNTIFS(Charges!$B$6:$B$5000,$A40,Charges!$H$6:$H$5000,"OK"))+(COUNTIF(Payments!$B$6:$B$5000,$A40)-COUNTIFS(Payments!$B$6:$B$5000,$A40,Payments!$G$6:$G$5000,"OK")))</f>
        <v/>
      </c>
      <c r="M40" s="15" t="str">
        <f aca="false">IF(AND($A40="",$B40="",$C40=""),"",IF($A40="","Fix: add a customer ID",IF(COUNTIF($A$11:$A$5000,$A40)&gt;1,"Fix: duplicate customer ID",IF($B40="","Fix: add a name",IF($C40="","OK",IF(NOT(ISNUMBER($C40)),"Fix: next visit must be a date",IF(OR($C40&lt;36526,$C40&lt;&gt;INT($C40)),"Fix: next visit must be a date","OK")))))))</f>
        <v/>
      </c>
    </row>
    <row r="41" customFormat="false" ht="15" hidden="false" customHeight="false" outlineLevel="0" collapsed="false">
      <c r="A41" s="11"/>
      <c r="B41" s="11"/>
      <c r="C41" s="12"/>
      <c r="D41" s="6" t="str">
        <f aca="false">IF($M41="","",IF($M41&lt;&gt;"OK","Check this row",IF($L41&gt;0,"Check entries",IF(COUNTIF(Charges!$B$6:$B$5000,$A41)+COUNTIF(Payments!$B$6:$B$5000,$A41)=0,"No charges recorded",IF($E41&lt;0,"Credit",IF($E41=0,"Clear",IF($F41&gt;0,"Overdue",IF($G41&gt;0,"Due today","Outstanding — not overdue"))))))))</f>
        <v/>
      </c>
      <c r="E41" s="13" t="str">
        <f aca="false">IF($M41="","",IF(AND($M41="OK",$L41=0),ROUND($J41-$K41,2),"—"))</f>
        <v/>
      </c>
      <c r="F41" s="14" t="str">
        <f aca="false">IF($M41="","",IF(AND($M41="OK",$L41=0),ROUND(MAX(0,ROUND(SUMIFS(Charges!$F$6:$F$5000,Charges!$B$6:$B$5000,$A41,Charges!$H$6:$H$5000,"OK",Charges!$E$6:$E$5000,"&lt;"&amp;AsOf),2)-$K41),2),"—"))</f>
        <v/>
      </c>
      <c r="G41" s="14" t="str">
        <f aca="false">IF($M41="","",IF(AND($M41="OK",$L41=0),ROUND(MAX(0,ROUND(SUMIFS(Charges!$F$6:$F$5000,Charges!$B$6:$B$5000,$A41,Charges!$H$6:$H$5000,"OK",Charges!$E$6:$E$5000,"&lt;="&amp;AsOf),2)-$K41)-$F41,2),"—"))</f>
        <v/>
      </c>
      <c r="H41" s="15" t="str">
        <f aca="false">IF($M41="","",IF($C41="","Not entered",IF($M41&lt;&gt;"OK","Check date",IF($C41&lt;AsOf,"Date passed — update it",IF($C41&lt;=AsOf+7,"Upcoming (next 7 days)","Later")))))</f>
        <v/>
      </c>
      <c r="I41" s="6" t="str">
        <f aca="false">IF(AND($D41="Overdue",$H41="Upcoming (next 7 days)"),"Review before next visit","")</f>
        <v/>
      </c>
      <c r="J41" s="14" t="str">
        <f aca="false">IF($M41="","",ROUND(SUMIFS(Charges!$F$6:$F$5000,Charges!$B$6:$B$5000,$A41,Charges!$H$6:$H$5000,"OK"),2))</f>
        <v/>
      </c>
      <c r="K41" s="14" t="str">
        <f aca="false">IF($M41="","",ROUND(SUMIFS(Payments!$E$6:$E$5000,Payments!$B$6:$B$5000,$A41,Payments!$G$6:$G$5000,"OK"),2))</f>
        <v/>
      </c>
      <c r="L41" s="15" t="str">
        <f aca="false">IF($M41="","",(COUNTIF(Charges!$B$6:$B$5000,$A41)-COUNTIFS(Charges!$B$6:$B$5000,$A41,Charges!$H$6:$H$5000,"OK"))+(COUNTIF(Payments!$B$6:$B$5000,$A41)-COUNTIFS(Payments!$B$6:$B$5000,$A41,Payments!$G$6:$G$5000,"OK")))</f>
        <v/>
      </c>
      <c r="M41" s="15" t="str">
        <f aca="false">IF(AND($A41="",$B41="",$C41=""),"",IF($A41="","Fix: add a customer ID",IF(COUNTIF($A$11:$A$5000,$A41)&gt;1,"Fix: duplicate customer ID",IF($B41="","Fix: add a name",IF($C41="","OK",IF(NOT(ISNUMBER($C41)),"Fix: next visit must be a date",IF(OR($C41&lt;36526,$C41&lt;&gt;INT($C41)),"Fix: next visit must be a date","OK")))))))</f>
        <v/>
      </c>
    </row>
    <row r="42" customFormat="false" ht="15" hidden="false" customHeight="false" outlineLevel="0" collapsed="false">
      <c r="A42" s="11"/>
      <c r="B42" s="11"/>
      <c r="C42" s="12"/>
      <c r="D42" s="6" t="str">
        <f aca="false">IF($M42="","",IF($M42&lt;&gt;"OK","Check this row",IF($L42&gt;0,"Check entries",IF(COUNTIF(Charges!$B$6:$B$5000,$A42)+COUNTIF(Payments!$B$6:$B$5000,$A42)=0,"No charges recorded",IF($E42&lt;0,"Credit",IF($E42=0,"Clear",IF($F42&gt;0,"Overdue",IF($G42&gt;0,"Due today","Outstanding — not overdue"))))))))</f>
        <v/>
      </c>
      <c r="E42" s="13" t="str">
        <f aca="false">IF($M42="","",IF(AND($M42="OK",$L42=0),ROUND($J42-$K42,2),"—"))</f>
        <v/>
      </c>
      <c r="F42" s="14" t="str">
        <f aca="false">IF($M42="","",IF(AND($M42="OK",$L42=0),ROUND(MAX(0,ROUND(SUMIFS(Charges!$F$6:$F$5000,Charges!$B$6:$B$5000,$A42,Charges!$H$6:$H$5000,"OK",Charges!$E$6:$E$5000,"&lt;"&amp;AsOf),2)-$K42),2),"—"))</f>
        <v/>
      </c>
      <c r="G42" s="14" t="str">
        <f aca="false">IF($M42="","",IF(AND($M42="OK",$L42=0),ROUND(MAX(0,ROUND(SUMIFS(Charges!$F$6:$F$5000,Charges!$B$6:$B$5000,$A42,Charges!$H$6:$H$5000,"OK",Charges!$E$6:$E$5000,"&lt;="&amp;AsOf),2)-$K42)-$F42,2),"—"))</f>
        <v/>
      </c>
      <c r="H42" s="15" t="str">
        <f aca="false">IF($M42="","",IF($C42="","Not entered",IF($M42&lt;&gt;"OK","Check date",IF($C42&lt;AsOf,"Date passed — update it",IF($C42&lt;=AsOf+7,"Upcoming (next 7 days)","Later")))))</f>
        <v/>
      </c>
      <c r="I42" s="6" t="str">
        <f aca="false">IF(AND($D42="Overdue",$H42="Upcoming (next 7 days)"),"Review before next visit","")</f>
        <v/>
      </c>
      <c r="J42" s="14" t="str">
        <f aca="false">IF($M42="","",ROUND(SUMIFS(Charges!$F$6:$F$5000,Charges!$B$6:$B$5000,$A42,Charges!$H$6:$H$5000,"OK"),2))</f>
        <v/>
      </c>
      <c r="K42" s="14" t="str">
        <f aca="false">IF($M42="","",ROUND(SUMIFS(Payments!$E$6:$E$5000,Payments!$B$6:$B$5000,$A42,Payments!$G$6:$G$5000,"OK"),2))</f>
        <v/>
      </c>
      <c r="L42" s="15" t="str">
        <f aca="false">IF($M42="","",(COUNTIF(Charges!$B$6:$B$5000,$A42)-COUNTIFS(Charges!$B$6:$B$5000,$A42,Charges!$H$6:$H$5000,"OK"))+(COUNTIF(Payments!$B$6:$B$5000,$A42)-COUNTIFS(Payments!$B$6:$B$5000,$A42,Payments!$G$6:$G$5000,"OK")))</f>
        <v/>
      </c>
      <c r="M42" s="15" t="str">
        <f aca="false">IF(AND($A42="",$B42="",$C42=""),"",IF($A42="","Fix: add a customer ID",IF(COUNTIF($A$11:$A$5000,$A42)&gt;1,"Fix: duplicate customer ID",IF($B42="","Fix: add a name",IF($C42="","OK",IF(NOT(ISNUMBER($C42)),"Fix: next visit must be a date",IF(OR($C42&lt;36526,$C42&lt;&gt;INT($C42)),"Fix: next visit must be a date","OK")))))))</f>
        <v/>
      </c>
    </row>
    <row r="43" customFormat="false" ht="15" hidden="false" customHeight="false" outlineLevel="0" collapsed="false">
      <c r="A43" s="11"/>
      <c r="B43" s="11"/>
      <c r="C43" s="12"/>
      <c r="D43" s="6" t="str">
        <f aca="false">IF($M43="","",IF($M43&lt;&gt;"OK","Check this row",IF($L43&gt;0,"Check entries",IF(COUNTIF(Charges!$B$6:$B$5000,$A43)+COUNTIF(Payments!$B$6:$B$5000,$A43)=0,"No charges recorded",IF($E43&lt;0,"Credit",IF($E43=0,"Clear",IF($F43&gt;0,"Overdue",IF($G43&gt;0,"Due today","Outstanding — not overdue"))))))))</f>
        <v/>
      </c>
      <c r="E43" s="13" t="str">
        <f aca="false">IF($M43="","",IF(AND($M43="OK",$L43=0),ROUND($J43-$K43,2),"—"))</f>
        <v/>
      </c>
      <c r="F43" s="14" t="str">
        <f aca="false">IF($M43="","",IF(AND($M43="OK",$L43=0),ROUND(MAX(0,ROUND(SUMIFS(Charges!$F$6:$F$5000,Charges!$B$6:$B$5000,$A43,Charges!$H$6:$H$5000,"OK",Charges!$E$6:$E$5000,"&lt;"&amp;AsOf),2)-$K43),2),"—"))</f>
        <v/>
      </c>
      <c r="G43" s="14" t="str">
        <f aca="false">IF($M43="","",IF(AND($M43="OK",$L43=0),ROUND(MAX(0,ROUND(SUMIFS(Charges!$F$6:$F$5000,Charges!$B$6:$B$5000,$A43,Charges!$H$6:$H$5000,"OK",Charges!$E$6:$E$5000,"&lt;="&amp;AsOf),2)-$K43)-$F43,2),"—"))</f>
        <v/>
      </c>
      <c r="H43" s="15" t="str">
        <f aca="false">IF($M43="","",IF($C43="","Not entered",IF($M43&lt;&gt;"OK","Check date",IF($C43&lt;AsOf,"Date passed — update it",IF($C43&lt;=AsOf+7,"Upcoming (next 7 days)","Later")))))</f>
        <v/>
      </c>
      <c r="I43" s="6" t="str">
        <f aca="false">IF(AND($D43="Overdue",$H43="Upcoming (next 7 days)"),"Review before next visit","")</f>
        <v/>
      </c>
      <c r="J43" s="14" t="str">
        <f aca="false">IF($M43="","",ROUND(SUMIFS(Charges!$F$6:$F$5000,Charges!$B$6:$B$5000,$A43,Charges!$H$6:$H$5000,"OK"),2))</f>
        <v/>
      </c>
      <c r="K43" s="14" t="str">
        <f aca="false">IF($M43="","",ROUND(SUMIFS(Payments!$E$6:$E$5000,Payments!$B$6:$B$5000,$A43,Payments!$G$6:$G$5000,"OK"),2))</f>
        <v/>
      </c>
      <c r="L43" s="15" t="str">
        <f aca="false">IF($M43="","",(COUNTIF(Charges!$B$6:$B$5000,$A43)-COUNTIFS(Charges!$B$6:$B$5000,$A43,Charges!$H$6:$H$5000,"OK"))+(COUNTIF(Payments!$B$6:$B$5000,$A43)-COUNTIFS(Payments!$B$6:$B$5000,$A43,Payments!$G$6:$G$5000,"OK")))</f>
        <v/>
      </c>
      <c r="M43" s="15" t="str">
        <f aca="false">IF(AND($A43="",$B43="",$C43=""),"",IF($A43="","Fix: add a customer ID",IF(COUNTIF($A$11:$A$5000,$A43)&gt;1,"Fix: duplicate customer ID",IF($B43="","Fix: add a name",IF($C43="","OK",IF(NOT(ISNUMBER($C43)),"Fix: next visit must be a date",IF(OR($C43&lt;36526,$C43&lt;&gt;INT($C43)),"Fix: next visit must be a date","OK")))))))</f>
        <v/>
      </c>
    </row>
    <row r="44" customFormat="false" ht="15" hidden="false" customHeight="false" outlineLevel="0" collapsed="false">
      <c r="A44" s="11"/>
      <c r="B44" s="11"/>
      <c r="C44" s="12"/>
      <c r="D44" s="6" t="str">
        <f aca="false">IF($M44="","",IF($M44&lt;&gt;"OK","Check this row",IF($L44&gt;0,"Check entries",IF(COUNTIF(Charges!$B$6:$B$5000,$A44)+COUNTIF(Payments!$B$6:$B$5000,$A44)=0,"No charges recorded",IF($E44&lt;0,"Credit",IF($E44=0,"Clear",IF($F44&gt;0,"Overdue",IF($G44&gt;0,"Due today","Outstanding — not overdue"))))))))</f>
        <v/>
      </c>
      <c r="E44" s="13" t="str">
        <f aca="false">IF($M44="","",IF(AND($M44="OK",$L44=0),ROUND($J44-$K44,2),"—"))</f>
        <v/>
      </c>
      <c r="F44" s="14" t="str">
        <f aca="false">IF($M44="","",IF(AND($M44="OK",$L44=0),ROUND(MAX(0,ROUND(SUMIFS(Charges!$F$6:$F$5000,Charges!$B$6:$B$5000,$A44,Charges!$H$6:$H$5000,"OK",Charges!$E$6:$E$5000,"&lt;"&amp;AsOf),2)-$K44),2),"—"))</f>
        <v/>
      </c>
      <c r="G44" s="14" t="str">
        <f aca="false">IF($M44="","",IF(AND($M44="OK",$L44=0),ROUND(MAX(0,ROUND(SUMIFS(Charges!$F$6:$F$5000,Charges!$B$6:$B$5000,$A44,Charges!$H$6:$H$5000,"OK",Charges!$E$6:$E$5000,"&lt;="&amp;AsOf),2)-$K44)-$F44,2),"—"))</f>
        <v/>
      </c>
      <c r="H44" s="15" t="str">
        <f aca="false">IF($M44="","",IF($C44="","Not entered",IF($M44&lt;&gt;"OK","Check date",IF($C44&lt;AsOf,"Date passed — update it",IF($C44&lt;=AsOf+7,"Upcoming (next 7 days)","Later")))))</f>
        <v/>
      </c>
      <c r="I44" s="6" t="str">
        <f aca="false">IF(AND($D44="Overdue",$H44="Upcoming (next 7 days)"),"Review before next visit","")</f>
        <v/>
      </c>
      <c r="J44" s="14" t="str">
        <f aca="false">IF($M44="","",ROUND(SUMIFS(Charges!$F$6:$F$5000,Charges!$B$6:$B$5000,$A44,Charges!$H$6:$H$5000,"OK"),2))</f>
        <v/>
      </c>
      <c r="K44" s="14" t="str">
        <f aca="false">IF($M44="","",ROUND(SUMIFS(Payments!$E$6:$E$5000,Payments!$B$6:$B$5000,$A44,Payments!$G$6:$G$5000,"OK"),2))</f>
        <v/>
      </c>
      <c r="L44" s="15" t="str">
        <f aca="false">IF($M44="","",(COUNTIF(Charges!$B$6:$B$5000,$A44)-COUNTIFS(Charges!$B$6:$B$5000,$A44,Charges!$H$6:$H$5000,"OK"))+(COUNTIF(Payments!$B$6:$B$5000,$A44)-COUNTIFS(Payments!$B$6:$B$5000,$A44,Payments!$G$6:$G$5000,"OK")))</f>
        <v/>
      </c>
      <c r="M44" s="15" t="str">
        <f aca="false">IF(AND($A44="",$B44="",$C44=""),"",IF($A44="","Fix: add a customer ID",IF(COUNTIF($A$11:$A$5000,$A44)&gt;1,"Fix: duplicate customer ID",IF($B44="","Fix: add a name",IF($C44="","OK",IF(NOT(ISNUMBER($C44)),"Fix: next visit must be a date",IF(OR($C44&lt;36526,$C44&lt;&gt;INT($C44)),"Fix: next visit must be a date","OK")))))))</f>
        <v/>
      </c>
    </row>
    <row r="45" customFormat="false" ht="15" hidden="false" customHeight="false" outlineLevel="0" collapsed="false">
      <c r="A45" s="11"/>
      <c r="B45" s="11"/>
      <c r="C45" s="12"/>
      <c r="D45" s="6" t="str">
        <f aca="false">IF($M45="","",IF($M45&lt;&gt;"OK","Check this row",IF($L45&gt;0,"Check entries",IF(COUNTIF(Charges!$B$6:$B$5000,$A45)+COUNTIF(Payments!$B$6:$B$5000,$A45)=0,"No charges recorded",IF($E45&lt;0,"Credit",IF($E45=0,"Clear",IF($F45&gt;0,"Overdue",IF($G45&gt;0,"Due today","Outstanding — not overdue"))))))))</f>
        <v/>
      </c>
      <c r="E45" s="13" t="str">
        <f aca="false">IF($M45="","",IF(AND($M45="OK",$L45=0),ROUND($J45-$K45,2),"—"))</f>
        <v/>
      </c>
      <c r="F45" s="14" t="str">
        <f aca="false">IF($M45="","",IF(AND($M45="OK",$L45=0),ROUND(MAX(0,ROUND(SUMIFS(Charges!$F$6:$F$5000,Charges!$B$6:$B$5000,$A45,Charges!$H$6:$H$5000,"OK",Charges!$E$6:$E$5000,"&lt;"&amp;AsOf),2)-$K45),2),"—"))</f>
        <v/>
      </c>
      <c r="G45" s="14" t="str">
        <f aca="false">IF($M45="","",IF(AND($M45="OK",$L45=0),ROUND(MAX(0,ROUND(SUMIFS(Charges!$F$6:$F$5000,Charges!$B$6:$B$5000,$A45,Charges!$H$6:$H$5000,"OK",Charges!$E$6:$E$5000,"&lt;="&amp;AsOf),2)-$K45)-$F45,2),"—"))</f>
        <v/>
      </c>
      <c r="H45" s="15" t="str">
        <f aca="false">IF($M45="","",IF($C45="","Not entered",IF($M45&lt;&gt;"OK","Check date",IF($C45&lt;AsOf,"Date passed — update it",IF($C45&lt;=AsOf+7,"Upcoming (next 7 days)","Later")))))</f>
        <v/>
      </c>
      <c r="I45" s="6" t="str">
        <f aca="false">IF(AND($D45="Overdue",$H45="Upcoming (next 7 days)"),"Review before next visit","")</f>
        <v/>
      </c>
      <c r="J45" s="14" t="str">
        <f aca="false">IF($M45="","",ROUND(SUMIFS(Charges!$F$6:$F$5000,Charges!$B$6:$B$5000,$A45,Charges!$H$6:$H$5000,"OK"),2))</f>
        <v/>
      </c>
      <c r="K45" s="14" t="str">
        <f aca="false">IF($M45="","",ROUND(SUMIFS(Payments!$E$6:$E$5000,Payments!$B$6:$B$5000,$A45,Payments!$G$6:$G$5000,"OK"),2))</f>
        <v/>
      </c>
      <c r="L45" s="15" t="str">
        <f aca="false">IF($M45="","",(COUNTIF(Charges!$B$6:$B$5000,$A45)-COUNTIFS(Charges!$B$6:$B$5000,$A45,Charges!$H$6:$H$5000,"OK"))+(COUNTIF(Payments!$B$6:$B$5000,$A45)-COUNTIFS(Payments!$B$6:$B$5000,$A45,Payments!$G$6:$G$5000,"OK")))</f>
        <v/>
      </c>
      <c r="M45" s="15" t="str">
        <f aca="false">IF(AND($A45="",$B45="",$C45=""),"",IF($A45="","Fix: add a customer ID",IF(COUNTIF($A$11:$A$5000,$A45)&gt;1,"Fix: duplicate customer ID",IF($B45="","Fix: add a name",IF($C45="","OK",IF(NOT(ISNUMBER($C45)),"Fix: next visit must be a date",IF(OR($C45&lt;36526,$C45&lt;&gt;INT($C45)),"Fix: next visit must be a date","OK")))))))</f>
        <v/>
      </c>
    </row>
    <row r="46" customFormat="false" ht="15" hidden="false" customHeight="false" outlineLevel="0" collapsed="false">
      <c r="A46" s="11"/>
      <c r="B46" s="11"/>
      <c r="C46" s="12"/>
      <c r="D46" s="6" t="str">
        <f aca="false">IF($M46="","",IF($M46&lt;&gt;"OK","Check this row",IF($L46&gt;0,"Check entries",IF(COUNTIF(Charges!$B$6:$B$5000,$A46)+COUNTIF(Payments!$B$6:$B$5000,$A46)=0,"No charges recorded",IF($E46&lt;0,"Credit",IF($E46=0,"Clear",IF($F46&gt;0,"Overdue",IF($G46&gt;0,"Due today","Outstanding — not overdue"))))))))</f>
        <v/>
      </c>
      <c r="E46" s="13" t="str">
        <f aca="false">IF($M46="","",IF(AND($M46="OK",$L46=0),ROUND($J46-$K46,2),"—"))</f>
        <v/>
      </c>
      <c r="F46" s="14" t="str">
        <f aca="false">IF($M46="","",IF(AND($M46="OK",$L46=0),ROUND(MAX(0,ROUND(SUMIFS(Charges!$F$6:$F$5000,Charges!$B$6:$B$5000,$A46,Charges!$H$6:$H$5000,"OK",Charges!$E$6:$E$5000,"&lt;"&amp;AsOf),2)-$K46),2),"—"))</f>
        <v/>
      </c>
      <c r="G46" s="14" t="str">
        <f aca="false">IF($M46="","",IF(AND($M46="OK",$L46=0),ROUND(MAX(0,ROUND(SUMIFS(Charges!$F$6:$F$5000,Charges!$B$6:$B$5000,$A46,Charges!$H$6:$H$5000,"OK",Charges!$E$6:$E$5000,"&lt;="&amp;AsOf),2)-$K46)-$F46,2),"—"))</f>
        <v/>
      </c>
      <c r="H46" s="15" t="str">
        <f aca="false">IF($M46="","",IF($C46="","Not entered",IF($M46&lt;&gt;"OK","Check date",IF($C46&lt;AsOf,"Date passed — update it",IF($C46&lt;=AsOf+7,"Upcoming (next 7 days)","Later")))))</f>
        <v/>
      </c>
      <c r="I46" s="6" t="str">
        <f aca="false">IF(AND($D46="Overdue",$H46="Upcoming (next 7 days)"),"Review before next visit","")</f>
        <v/>
      </c>
      <c r="J46" s="14" t="str">
        <f aca="false">IF($M46="","",ROUND(SUMIFS(Charges!$F$6:$F$5000,Charges!$B$6:$B$5000,$A46,Charges!$H$6:$H$5000,"OK"),2))</f>
        <v/>
      </c>
      <c r="K46" s="14" t="str">
        <f aca="false">IF($M46="","",ROUND(SUMIFS(Payments!$E$6:$E$5000,Payments!$B$6:$B$5000,$A46,Payments!$G$6:$G$5000,"OK"),2))</f>
        <v/>
      </c>
      <c r="L46" s="15" t="str">
        <f aca="false">IF($M46="","",(COUNTIF(Charges!$B$6:$B$5000,$A46)-COUNTIFS(Charges!$B$6:$B$5000,$A46,Charges!$H$6:$H$5000,"OK"))+(COUNTIF(Payments!$B$6:$B$5000,$A46)-COUNTIFS(Payments!$B$6:$B$5000,$A46,Payments!$G$6:$G$5000,"OK")))</f>
        <v/>
      </c>
      <c r="M46" s="15" t="str">
        <f aca="false">IF(AND($A46="",$B46="",$C46=""),"",IF($A46="","Fix: add a customer ID",IF(COUNTIF($A$11:$A$5000,$A46)&gt;1,"Fix: duplicate customer ID",IF($B46="","Fix: add a name",IF($C46="","OK",IF(NOT(ISNUMBER($C46)),"Fix: next visit must be a date",IF(OR($C46&lt;36526,$C46&lt;&gt;INT($C46)),"Fix: next visit must be a date","OK")))))))</f>
        <v/>
      </c>
    </row>
    <row r="47" customFormat="false" ht="15" hidden="false" customHeight="false" outlineLevel="0" collapsed="false">
      <c r="A47" s="11"/>
      <c r="B47" s="11"/>
      <c r="C47" s="12"/>
      <c r="D47" s="6" t="str">
        <f aca="false">IF($M47="","",IF($M47&lt;&gt;"OK","Check this row",IF($L47&gt;0,"Check entries",IF(COUNTIF(Charges!$B$6:$B$5000,$A47)+COUNTIF(Payments!$B$6:$B$5000,$A47)=0,"No charges recorded",IF($E47&lt;0,"Credit",IF($E47=0,"Clear",IF($F47&gt;0,"Overdue",IF($G47&gt;0,"Due today","Outstanding — not overdue"))))))))</f>
        <v/>
      </c>
      <c r="E47" s="13" t="str">
        <f aca="false">IF($M47="","",IF(AND($M47="OK",$L47=0),ROUND($J47-$K47,2),"—"))</f>
        <v/>
      </c>
      <c r="F47" s="14" t="str">
        <f aca="false">IF($M47="","",IF(AND($M47="OK",$L47=0),ROUND(MAX(0,ROUND(SUMIFS(Charges!$F$6:$F$5000,Charges!$B$6:$B$5000,$A47,Charges!$H$6:$H$5000,"OK",Charges!$E$6:$E$5000,"&lt;"&amp;AsOf),2)-$K47),2),"—"))</f>
        <v/>
      </c>
      <c r="G47" s="14" t="str">
        <f aca="false">IF($M47="","",IF(AND($M47="OK",$L47=0),ROUND(MAX(0,ROUND(SUMIFS(Charges!$F$6:$F$5000,Charges!$B$6:$B$5000,$A47,Charges!$H$6:$H$5000,"OK",Charges!$E$6:$E$5000,"&lt;="&amp;AsOf),2)-$K47)-$F47,2),"—"))</f>
        <v/>
      </c>
      <c r="H47" s="15" t="str">
        <f aca="false">IF($M47="","",IF($C47="","Not entered",IF($M47&lt;&gt;"OK","Check date",IF($C47&lt;AsOf,"Date passed — update it",IF($C47&lt;=AsOf+7,"Upcoming (next 7 days)","Later")))))</f>
        <v/>
      </c>
      <c r="I47" s="6" t="str">
        <f aca="false">IF(AND($D47="Overdue",$H47="Upcoming (next 7 days)"),"Review before next visit","")</f>
        <v/>
      </c>
      <c r="J47" s="14" t="str">
        <f aca="false">IF($M47="","",ROUND(SUMIFS(Charges!$F$6:$F$5000,Charges!$B$6:$B$5000,$A47,Charges!$H$6:$H$5000,"OK"),2))</f>
        <v/>
      </c>
      <c r="K47" s="14" t="str">
        <f aca="false">IF($M47="","",ROUND(SUMIFS(Payments!$E$6:$E$5000,Payments!$B$6:$B$5000,$A47,Payments!$G$6:$G$5000,"OK"),2))</f>
        <v/>
      </c>
      <c r="L47" s="15" t="str">
        <f aca="false">IF($M47="","",(COUNTIF(Charges!$B$6:$B$5000,$A47)-COUNTIFS(Charges!$B$6:$B$5000,$A47,Charges!$H$6:$H$5000,"OK"))+(COUNTIF(Payments!$B$6:$B$5000,$A47)-COUNTIFS(Payments!$B$6:$B$5000,$A47,Payments!$G$6:$G$5000,"OK")))</f>
        <v/>
      </c>
      <c r="M47" s="15" t="str">
        <f aca="false">IF(AND($A47="",$B47="",$C47=""),"",IF($A47="","Fix: add a customer ID",IF(COUNTIF($A$11:$A$5000,$A47)&gt;1,"Fix: duplicate customer ID",IF($B47="","Fix: add a name",IF($C47="","OK",IF(NOT(ISNUMBER($C47)),"Fix: next visit must be a date",IF(OR($C47&lt;36526,$C47&lt;&gt;INT($C47)),"Fix: next visit must be a date","OK")))))))</f>
        <v/>
      </c>
    </row>
    <row r="48" customFormat="false" ht="15" hidden="false" customHeight="false" outlineLevel="0" collapsed="false">
      <c r="A48" s="11"/>
      <c r="B48" s="11"/>
      <c r="C48" s="12"/>
      <c r="D48" s="6" t="str">
        <f aca="false">IF($M48="","",IF($M48&lt;&gt;"OK","Check this row",IF($L48&gt;0,"Check entries",IF(COUNTIF(Charges!$B$6:$B$5000,$A48)+COUNTIF(Payments!$B$6:$B$5000,$A48)=0,"No charges recorded",IF($E48&lt;0,"Credit",IF($E48=0,"Clear",IF($F48&gt;0,"Overdue",IF($G48&gt;0,"Due today","Outstanding — not overdue"))))))))</f>
        <v/>
      </c>
      <c r="E48" s="13" t="str">
        <f aca="false">IF($M48="","",IF(AND($M48="OK",$L48=0),ROUND($J48-$K48,2),"—"))</f>
        <v/>
      </c>
      <c r="F48" s="14" t="str">
        <f aca="false">IF($M48="","",IF(AND($M48="OK",$L48=0),ROUND(MAX(0,ROUND(SUMIFS(Charges!$F$6:$F$5000,Charges!$B$6:$B$5000,$A48,Charges!$H$6:$H$5000,"OK",Charges!$E$6:$E$5000,"&lt;"&amp;AsOf),2)-$K48),2),"—"))</f>
        <v/>
      </c>
      <c r="G48" s="14" t="str">
        <f aca="false">IF($M48="","",IF(AND($M48="OK",$L48=0),ROUND(MAX(0,ROUND(SUMIFS(Charges!$F$6:$F$5000,Charges!$B$6:$B$5000,$A48,Charges!$H$6:$H$5000,"OK",Charges!$E$6:$E$5000,"&lt;="&amp;AsOf),2)-$K48)-$F48,2),"—"))</f>
        <v/>
      </c>
      <c r="H48" s="15" t="str">
        <f aca="false">IF($M48="","",IF($C48="","Not entered",IF($M48&lt;&gt;"OK","Check date",IF($C48&lt;AsOf,"Date passed — update it",IF($C48&lt;=AsOf+7,"Upcoming (next 7 days)","Later")))))</f>
        <v/>
      </c>
      <c r="I48" s="6" t="str">
        <f aca="false">IF(AND($D48="Overdue",$H48="Upcoming (next 7 days)"),"Review before next visit","")</f>
        <v/>
      </c>
      <c r="J48" s="14" t="str">
        <f aca="false">IF($M48="","",ROUND(SUMIFS(Charges!$F$6:$F$5000,Charges!$B$6:$B$5000,$A48,Charges!$H$6:$H$5000,"OK"),2))</f>
        <v/>
      </c>
      <c r="K48" s="14" t="str">
        <f aca="false">IF($M48="","",ROUND(SUMIFS(Payments!$E$6:$E$5000,Payments!$B$6:$B$5000,$A48,Payments!$G$6:$G$5000,"OK"),2))</f>
        <v/>
      </c>
      <c r="L48" s="15" t="str">
        <f aca="false">IF($M48="","",(COUNTIF(Charges!$B$6:$B$5000,$A48)-COUNTIFS(Charges!$B$6:$B$5000,$A48,Charges!$H$6:$H$5000,"OK"))+(COUNTIF(Payments!$B$6:$B$5000,$A48)-COUNTIFS(Payments!$B$6:$B$5000,$A48,Payments!$G$6:$G$5000,"OK")))</f>
        <v/>
      </c>
      <c r="M48" s="15" t="str">
        <f aca="false">IF(AND($A48="",$B48="",$C48=""),"",IF($A48="","Fix: add a customer ID",IF(COUNTIF($A$11:$A$5000,$A48)&gt;1,"Fix: duplicate customer ID",IF($B48="","Fix: add a name",IF($C48="","OK",IF(NOT(ISNUMBER($C48)),"Fix: next visit must be a date",IF(OR($C48&lt;36526,$C48&lt;&gt;INT($C48)),"Fix: next visit must be a date","OK")))))))</f>
        <v/>
      </c>
    </row>
    <row r="49" customFormat="false" ht="15" hidden="false" customHeight="false" outlineLevel="0" collapsed="false">
      <c r="A49" s="11"/>
      <c r="B49" s="11"/>
      <c r="C49" s="12"/>
      <c r="D49" s="6" t="str">
        <f aca="false">IF($M49="","",IF($M49&lt;&gt;"OK","Check this row",IF($L49&gt;0,"Check entries",IF(COUNTIF(Charges!$B$6:$B$5000,$A49)+COUNTIF(Payments!$B$6:$B$5000,$A49)=0,"No charges recorded",IF($E49&lt;0,"Credit",IF($E49=0,"Clear",IF($F49&gt;0,"Overdue",IF($G49&gt;0,"Due today","Outstanding — not overdue"))))))))</f>
        <v/>
      </c>
      <c r="E49" s="13" t="str">
        <f aca="false">IF($M49="","",IF(AND($M49="OK",$L49=0),ROUND($J49-$K49,2),"—"))</f>
        <v/>
      </c>
      <c r="F49" s="14" t="str">
        <f aca="false">IF($M49="","",IF(AND($M49="OK",$L49=0),ROUND(MAX(0,ROUND(SUMIFS(Charges!$F$6:$F$5000,Charges!$B$6:$B$5000,$A49,Charges!$H$6:$H$5000,"OK",Charges!$E$6:$E$5000,"&lt;"&amp;AsOf),2)-$K49),2),"—"))</f>
        <v/>
      </c>
      <c r="G49" s="14" t="str">
        <f aca="false">IF($M49="","",IF(AND($M49="OK",$L49=0),ROUND(MAX(0,ROUND(SUMIFS(Charges!$F$6:$F$5000,Charges!$B$6:$B$5000,$A49,Charges!$H$6:$H$5000,"OK",Charges!$E$6:$E$5000,"&lt;="&amp;AsOf),2)-$K49)-$F49,2),"—"))</f>
        <v/>
      </c>
      <c r="H49" s="15" t="str">
        <f aca="false">IF($M49="","",IF($C49="","Not entered",IF($M49&lt;&gt;"OK","Check date",IF($C49&lt;AsOf,"Date passed — update it",IF($C49&lt;=AsOf+7,"Upcoming (next 7 days)","Later")))))</f>
        <v/>
      </c>
      <c r="I49" s="6" t="str">
        <f aca="false">IF(AND($D49="Overdue",$H49="Upcoming (next 7 days)"),"Review before next visit","")</f>
        <v/>
      </c>
      <c r="J49" s="14" t="str">
        <f aca="false">IF($M49="","",ROUND(SUMIFS(Charges!$F$6:$F$5000,Charges!$B$6:$B$5000,$A49,Charges!$H$6:$H$5000,"OK"),2))</f>
        <v/>
      </c>
      <c r="K49" s="14" t="str">
        <f aca="false">IF($M49="","",ROUND(SUMIFS(Payments!$E$6:$E$5000,Payments!$B$6:$B$5000,$A49,Payments!$G$6:$G$5000,"OK"),2))</f>
        <v/>
      </c>
      <c r="L49" s="15" t="str">
        <f aca="false">IF($M49="","",(COUNTIF(Charges!$B$6:$B$5000,$A49)-COUNTIFS(Charges!$B$6:$B$5000,$A49,Charges!$H$6:$H$5000,"OK"))+(COUNTIF(Payments!$B$6:$B$5000,$A49)-COUNTIFS(Payments!$B$6:$B$5000,$A49,Payments!$G$6:$G$5000,"OK")))</f>
        <v/>
      </c>
      <c r="M49" s="15" t="str">
        <f aca="false">IF(AND($A49="",$B49="",$C49=""),"",IF($A49="","Fix: add a customer ID",IF(COUNTIF($A$11:$A$5000,$A49)&gt;1,"Fix: duplicate customer ID",IF($B49="","Fix: add a name",IF($C49="","OK",IF(NOT(ISNUMBER($C49)),"Fix: next visit must be a date",IF(OR($C49&lt;36526,$C49&lt;&gt;INT($C49)),"Fix: next visit must be a date","OK")))))))</f>
        <v/>
      </c>
    </row>
    <row r="50" customFormat="false" ht="15" hidden="false" customHeight="false" outlineLevel="0" collapsed="false">
      <c r="A50" s="11"/>
      <c r="B50" s="11"/>
      <c r="C50" s="12"/>
      <c r="D50" s="6" t="str">
        <f aca="false">IF($M50="","",IF($M50&lt;&gt;"OK","Check this row",IF($L50&gt;0,"Check entries",IF(COUNTIF(Charges!$B$6:$B$5000,$A50)+COUNTIF(Payments!$B$6:$B$5000,$A50)=0,"No charges recorded",IF($E50&lt;0,"Credit",IF($E50=0,"Clear",IF($F50&gt;0,"Overdue",IF($G50&gt;0,"Due today","Outstanding — not overdue"))))))))</f>
        <v/>
      </c>
      <c r="E50" s="13" t="str">
        <f aca="false">IF($M50="","",IF(AND($M50="OK",$L50=0),ROUND($J50-$K50,2),"—"))</f>
        <v/>
      </c>
      <c r="F50" s="14" t="str">
        <f aca="false">IF($M50="","",IF(AND($M50="OK",$L50=0),ROUND(MAX(0,ROUND(SUMIFS(Charges!$F$6:$F$5000,Charges!$B$6:$B$5000,$A50,Charges!$H$6:$H$5000,"OK",Charges!$E$6:$E$5000,"&lt;"&amp;AsOf),2)-$K50),2),"—"))</f>
        <v/>
      </c>
      <c r="G50" s="14" t="str">
        <f aca="false">IF($M50="","",IF(AND($M50="OK",$L50=0),ROUND(MAX(0,ROUND(SUMIFS(Charges!$F$6:$F$5000,Charges!$B$6:$B$5000,$A50,Charges!$H$6:$H$5000,"OK",Charges!$E$6:$E$5000,"&lt;="&amp;AsOf),2)-$K50)-$F50,2),"—"))</f>
        <v/>
      </c>
      <c r="H50" s="15" t="str">
        <f aca="false">IF($M50="","",IF($C50="","Not entered",IF($M50&lt;&gt;"OK","Check date",IF($C50&lt;AsOf,"Date passed — update it",IF($C50&lt;=AsOf+7,"Upcoming (next 7 days)","Later")))))</f>
        <v/>
      </c>
      <c r="I50" s="6" t="str">
        <f aca="false">IF(AND($D50="Overdue",$H50="Upcoming (next 7 days)"),"Review before next visit","")</f>
        <v/>
      </c>
      <c r="J50" s="14" t="str">
        <f aca="false">IF($M50="","",ROUND(SUMIFS(Charges!$F$6:$F$5000,Charges!$B$6:$B$5000,$A50,Charges!$H$6:$H$5000,"OK"),2))</f>
        <v/>
      </c>
      <c r="K50" s="14" t="str">
        <f aca="false">IF($M50="","",ROUND(SUMIFS(Payments!$E$6:$E$5000,Payments!$B$6:$B$5000,$A50,Payments!$G$6:$G$5000,"OK"),2))</f>
        <v/>
      </c>
      <c r="L50" s="15" t="str">
        <f aca="false">IF($M50="","",(COUNTIF(Charges!$B$6:$B$5000,$A50)-COUNTIFS(Charges!$B$6:$B$5000,$A50,Charges!$H$6:$H$5000,"OK"))+(COUNTIF(Payments!$B$6:$B$5000,$A50)-COUNTIFS(Payments!$B$6:$B$5000,$A50,Payments!$G$6:$G$5000,"OK")))</f>
        <v/>
      </c>
      <c r="M50" s="15" t="str">
        <f aca="false">IF(AND($A50="",$B50="",$C50=""),"",IF($A50="","Fix: add a customer ID",IF(COUNTIF($A$11:$A$5000,$A50)&gt;1,"Fix: duplicate customer ID",IF($B50="","Fix: add a name",IF($C50="","OK",IF(NOT(ISNUMBER($C50)),"Fix: next visit must be a date",IF(OR($C50&lt;36526,$C50&lt;&gt;INT($C50)),"Fix: next visit must be a date","OK")))))))</f>
        <v/>
      </c>
    </row>
    <row r="51" customFormat="false" ht="15" hidden="false" customHeight="false" outlineLevel="0" collapsed="false">
      <c r="A51" s="11"/>
      <c r="B51" s="11"/>
      <c r="C51" s="12"/>
      <c r="D51" s="6" t="str">
        <f aca="false">IF($M51="","",IF($M51&lt;&gt;"OK","Check this row",IF($L51&gt;0,"Check entries",IF(COUNTIF(Charges!$B$6:$B$5000,$A51)+COUNTIF(Payments!$B$6:$B$5000,$A51)=0,"No charges recorded",IF($E51&lt;0,"Credit",IF($E51=0,"Clear",IF($F51&gt;0,"Overdue",IF($G51&gt;0,"Due today","Outstanding — not overdue"))))))))</f>
        <v/>
      </c>
      <c r="E51" s="13" t="str">
        <f aca="false">IF($M51="","",IF(AND($M51="OK",$L51=0),ROUND($J51-$K51,2),"—"))</f>
        <v/>
      </c>
      <c r="F51" s="14" t="str">
        <f aca="false">IF($M51="","",IF(AND($M51="OK",$L51=0),ROUND(MAX(0,ROUND(SUMIFS(Charges!$F$6:$F$5000,Charges!$B$6:$B$5000,$A51,Charges!$H$6:$H$5000,"OK",Charges!$E$6:$E$5000,"&lt;"&amp;AsOf),2)-$K51),2),"—"))</f>
        <v/>
      </c>
      <c r="G51" s="14" t="str">
        <f aca="false">IF($M51="","",IF(AND($M51="OK",$L51=0),ROUND(MAX(0,ROUND(SUMIFS(Charges!$F$6:$F$5000,Charges!$B$6:$B$5000,$A51,Charges!$H$6:$H$5000,"OK",Charges!$E$6:$E$5000,"&lt;="&amp;AsOf),2)-$K51)-$F51,2),"—"))</f>
        <v/>
      </c>
      <c r="H51" s="15" t="str">
        <f aca="false">IF($M51="","",IF($C51="","Not entered",IF($M51&lt;&gt;"OK","Check date",IF($C51&lt;AsOf,"Date passed — update it",IF($C51&lt;=AsOf+7,"Upcoming (next 7 days)","Later")))))</f>
        <v/>
      </c>
      <c r="I51" s="6" t="str">
        <f aca="false">IF(AND($D51="Overdue",$H51="Upcoming (next 7 days)"),"Review before next visit","")</f>
        <v/>
      </c>
      <c r="J51" s="14" t="str">
        <f aca="false">IF($M51="","",ROUND(SUMIFS(Charges!$F$6:$F$5000,Charges!$B$6:$B$5000,$A51,Charges!$H$6:$H$5000,"OK"),2))</f>
        <v/>
      </c>
      <c r="K51" s="14" t="str">
        <f aca="false">IF($M51="","",ROUND(SUMIFS(Payments!$E$6:$E$5000,Payments!$B$6:$B$5000,$A51,Payments!$G$6:$G$5000,"OK"),2))</f>
        <v/>
      </c>
      <c r="L51" s="15" t="str">
        <f aca="false">IF($M51="","",(COUNTIF(Charges!$B$6:$B$5000,$A51)-COUNTIFS(Charges!$B$6:$B$5000,$A51,Charges!$H$6:$H$5000,"OK"))+(COUNTIF(Payments!$B$6:$B$5000,$A51)-COUNTIFS(Payments!$B$6:$B$5000,$A51,Payments!$G$6:$G$5000,"OK")))</f>
        <v/>
      </c>
      <c r="M51" s="15" t="str">
        <f aca="false">IF(AND($A51="",$B51="",$C51=""),"",IF($A51="","Fix: add a customer ID",IF(COUNTIF($A$11:$A$5000,$A51)&gt;1,"Fix: duplicate customer ID",IF($B51="","Fix: add a name",IF($C51="","OK",IF(NOT(ISNUMBER($C51)),"Fix: next visit must be a date",IF(OR($C51&lt;36526,$C51&lt;&gt;INT($C51)),"Fix: next visit must be a date","OK")))))))</f>
        <v/>
      </c>
    </row>
    <row r="52" customFormat="false" ht="15" hidden="false" customHeight="false" outlineLevel="0" collapsed="false">
      <c r="A52" s="11"/>
      <c r="B52" s="11"/>
      <c r="C52" s="12"/>
      <c r="D52" s="6" t="str">
        <f aca="false">IF($M52="","",IF($M52&lt;&gt;"OK","Check this row",IF($L52&gt;0,"Check entries",IF(COUNTIF(Charges!$B$6:$B$5000,$A52)+COUNTIF(Payments!$B$6:$B$5000,$A52)=0,"No charges recorded",IF($E52&lt;0,"Credit",IF($E52=0,"Clear",IF($F52&gt;0,"Overdue",IF($G52&gt;0,"Due today","Outstanding — not overdue"))))))))</f>
        <v/>
      </c>
      <c r="E52" s="13" t="str">
        <f aca="false">IF($M52="","",IF(AND($M52="OK",$L52=0),ROUND($J52-$K52,2),"—"))</f>
        <v/>
      </c>
      <c r="F52" s="14" t="str">
        <f aca="false">IF($M52="","",IF(AND($M52="OK",$L52=0),ROUND(MAX(0,ROUND(SUMIFS(Charges!$F$6:$F$5000,Charges!$B$6:$B$5000,$A52,Charges!$H$6:$H$5000,"OK",Charges!$E$6:$E$5000,"&lt;"&amp;AsOf),2)-$K52),2),"—"))</f>
        <v/>
      </c>
      <c r="G52" s="14" t="str">
        <f aca="false">IF($M52="","",IF(AND($M52="OK",$L52=0),ROUND(MAX(0,ROUND(SUMIFS(Charges!$F$6:$F$5000,Charges!$B$6:$B$5000,$A52,Charges!$H$6:$H$5000,"OK",Charges!$E$6:$E$5000,"&lt;="&amp;AsOf),2)-$K52)-$F52,2),"—"))</f>
        <v/>
      </c>
      <c r="H52" s="15" t="str">
        <f aca="false">IF($M52="","",IF($C52="","Not entered",IF($M52&lt;&gt;"OK","Check date",IF($C52&lt;AsOf,"Date passed — update it",IF($C52&lt;=AsOf+7,"Upcoming (next 7 days)","Later")))))</f>
        <v/>
      </c>
      <c r="I52" s="6" t="str">
        <f aca="false">IF(AND($D52="Overdue",$H52="Upcoming (next 7 days)"),"Review before next visit","")</f>
        <v/>
      </c>
      <c r="J52" s="14" t="str">
        <f aca="false">IF($M52="","",ROUND(SUMIFS(Charges!$F$6:$F$5000,Charges!$B$6:$B$5000,$A52,Charges!$H$6:$H$5000,"OK"),2))</f>
        <v/>
      </c>
      <c r="K52" s="14" t="str">
        <f aca="false">IF($M52="","",ROUND(SUMIFS(Payments!$E$6:$E$5000,Payments!$B$6:$B$5000,$A52,Payments!$G$6:$G$5000,"OK"),2))</f>
        <v/>
      </c>
      <c r="L52" s="15" t="str">
        <f aca="false">IF($M52="","",(COUNTIF(Charges!$B$6:$B$5000,$A52)-COUNTIFS(Charges!$B$6:$B$5000,$A52,Charges!$H$6:$H$5000,"OK"))+(COUNTIF(Payments!$B$6:$B$5000,$A52)-COUNTIFS(Payments!$B$6:$B$5000,$A52,Payments!$G$6:$G$5000,"OK")))</f>
        <v/>
      </c>
      <c r="M52" s="15" t="str">
        <f aca="false">IF(AND($A52="",$B52="",$C52=""),"",IF($A52="","Fix: add a customer ID",IF(COUNTIF($A$11:$A$5000,$A52)&gt;1,"Fix: duplicate customer ID",IF($B52="","Fix: add a name",IF($C52="","OK",IF(NOT(ISNUMBER($C52)),"Fix: next visit must be a date",IF(OR($C52&lt;36526,$C52&lt;&gt;INT($C52)),"Fix: next visit must be a date","OK")))))))</f>
        <v/>
      </c>
    </row>
    <row r="53" customFormat="false" ht="15" hidden="false" customHeight="false" outlineLevel="0" collapsed="false">
      <c r="A53" s="11"/>
      <c r="B53" s="11"/>
      <c r="C53" s="12"/>
      <c r="D53" s="6" t="str">
        <f aca="false">IF($M53="","",IF($M53&lt;&gt;"OK","Check this row",IF($L53&gt;0,"Check entries",IF(COUNTIF(Charges!$B$6:$B$5000,$A53)+COUNTIF(Payments!$B$6:$B$5000,$A53)=0,"No charges recorded",IF($E53&lt;0,"Credit",IF($E53=0,"Clear",IF($F53&gt;0,"Overdue",IF($G53&gt;0,"Due today","Outstanding — not overdue"))))))))</f>
        <v/>
      </c>
      <c r="E53" s="13" t="str">
        <f aca="false">IF($M53="","",IF(AND($M53="OK",$L53=0),ROUND($J53-$K53,2),"—"))</f>
        <v/>
      </c>
      <c r="F53" s="14" t="str">
        <f aca="false">IF($M53="","",IF(AND($M53="OK",$L53=0),ROUND(MAX(0,ROUND(SUMIFS(Charges!$F$6:$F$5000,Charges!$B$6:$B$5000,$A53,Charges!$H$6:$H$5000,"OK",Charges!$E$6:$E$5000,"&lt;"&amp;AsOf),2)-$K53),2),"—"))</f>
        <v/>
      </c>
      <c r="G53" s="14" t="str">
        <f aca="false">IF($M53="","",IF(AND($M53="OK",$L53=0),ROUND(MAX(0,ROUND(SUMIFS(Charges!$F$6:$F$5000,Charges!$B$6:$B$5000,$A53,Charges!$H$6:$H$5000,"OK",Charges!$E$6:$E$5000,"&lt;="&amp;AsOf),2)-$K53)-$F53,2),"—"))</f>
        <v/>
      </c>
      <c r="H53" s="15" t="str">
        <f aca="false">IF($M53="","",IF($C53="","Not entered",IF($M53&lt;&gt;"OK","Check date",IF($C53&lt;AsOf,"Date passed — update it",IF($C53&lt;=AsOf+7,"Upcoming (next 7 days)","Later")))))</f>
        <v/>
      </c>
      <c r="I53" s="6" t="str">
        <f aca="false">IF(AND($D53="Overdue",$H53="Upcoming (next 7 days)"),"Review before next visit","")</f>
        <v/>
      </c>
      <c r="J53" s="14" t="str">
        <f aca="false">IF($M53="","",ROUND(SUMIFS(Charges!$F$6:$F$5000,Charges!$B$6:$B$5000,$A53,Charges!$H$6:$H$5000,"OK"),2))</f>
        <v/>
      </c>
      <c r="K53" s="14" t="str">
        <f aca="false">IF($M53="","",ROUND(SUMIFS(Payments!$E$6:$E$5000,Payments!$B$6:$B$5000,$A53,Payments!$G$6:$G$5000,"OK"),2))</f>
        <v/>
      </c>
      <c r="L53" s="15" t="str">
        <f aca="false">IF($M53="","",(COUNTIF(Charges!$B$6:$B$5000,$A53)-COUNTIFS(Charges!$B$6:$B$5000,$A53,Charges!$H$6:$H$5000,"OK"))+(COUNTIF(Payments!$B$6:$B$5000,$A53)-COUNTIFS(Payments!$B$6:$B$5000,$A53,Payments!$G$6:$G$5000,"OK")))</f>
        <v/>
      </c>
      <c r="M53" s="15" t="str">
        <f aca="false">IF(AND($A53="",$B53="",$C53=""),"",IF($A53="","Fix: add a customer ID",IF(COUNTIF($A$11:$A$5000,$A53)&gt;1,"Fix: duplicate customer ID",IF($B53="","Fix: add a name",IF($C53="","OK",IF(NOT(ISNUMBER($C53)),"Fix: next visit must be a date",IF(OR($C53&lt;36526,$C53&lt;&gt;INT($C53)),"Fix: next visit must be a date","OK")))))))</f>
        <v/>
      </c>
    </row>
    <row r="54" customFormat="false" ht="15" hidden="false" customHeight="false" outlineLevel="0" collapsed="false">
      <c r="A54" s="11"/>
      <c r="B54" s="11"/>
      <c r="C54" s="12"/>
      <c r="D54" s="6" t="str">
        <f aca="false">IF($M54="","",IF($M54&lt;&gt;"OK","Check this row",IF($L54&gt;0,"Check entries",IF(COUNTIF(Charges!$B$6:$B$5000,$A54)+COUNTIF(Payments!$B$6:$B$5000,$A54)=0,"No charges recorded",IF($E54&lt;0,"Credit",IF($E54=0,"Clear",IF($F54&gt;0,"Overdue",IF($G54&gt;0,"Due today","Outstanding — not overdue"))))))))</f>
        <v/>
      </c>
      <c r="E54" s="13" t="str">
        <f aca="false">IF($M54="","",IF(AND($M54="OK",$L54=0),ROUND($J54-$K54,2),"—"))</f>
        <v/>
      </c>
      <c r="F54" s="14" t="str">
        <f aca="false">IF($M54="","",IF(AND($M54="OK",$L54=0),ROUND(MAX(0,ROUND(SUMIFS(Charges!$F$6:$F$5000,Charges!$B$6:$B$5000,$A54,Charges!$H$6:$H$5000,"OK",Charges!$E$6:$E$5000,"&lt;"&amp;AsOf),2)-$K54),2),"—"))</f>
        <v/>
      </c>
      <c r="G54" s="14" t="str">
        <f aca="false">IF($M54="","",IF(AND($M54="OK",$L54=0),ROUND(MAX(0,ROUND(SUMIFS(Charges!$F$6:$F$5000,Charges!$B$6:$B$5000,$A54,Charges!$H$6:$H$5000,"OK",Charges!$E$6:$E$5000,"&lt;="&amp;AsOf),2)-$K54)-$F54,2),"—"))</f>
        <v/>
      </c>
      <c r="H54" s="15" t="str">
        <f aca="false">IF($M54="","",IF($C54="","Not entered",IF($M54&lt;&gt;"OK","Check date",IF($C54&lt;AsOf,"Date passed — update it",IF($C54&lt;=AsOf+7,"Upcoming (next 7 days)","Later")))))</f>
        <v/>
      </c>
      <c r="I54" s="6" t="str">
        <f aca="false">IF(AND($D54="Overdue",$H54="Upcoming (next 7 days)"),"Review before next visit","")</f>
        <v/>
      </c>
      <c r="J54" s="14" t="str">
        <f aca="false">IF($M54="","",ROUND(SUMIFS(Charges!$F$6:$F$5000,Charges!$B$6:$B$5000,$A54,Charges!$H$6:$H$5000,"OK"),2))</f>
        <v/>
      </c>
      <c r="K54" s="14" t="str">
        <f aca="false">IF($M54="","",ROUND(SUMIFS(Payments!$E$6:$E$5000,Payments!$B$6:$B$5000,$A54,Payments!$G$6:$G$5000,"OK"),2))</f>
        <v/>
      </c>
      <c r="L54" s="15" t="str">
        <f aca="false">IF($M54="","",(COUNTIF(Charges!$B$6:$B$5000,$A54)-COUNTIFS(Charges!$B$6:$B$5000,$A54,Charges!$H$6:$H$5000,"OK"))+(COUNTIF(Payments!$B$6:$B$5000,$A54)-COUNTIFS(Payments!$B$6:$B$5000,$A54,Payments!$G$6:$G$5000,"OK")))</f>
        <v/>
      </c>
      <c r="M54" s="15" t="str">
        <f aca="false">IF(AND($A54="",$B54="",$C54=""),"",IF($A54="","Fix: add a customer ID",IF(COUNTIF($A$11:$A$5000,$A54)&gt;1,"Fix: duplicate customer ID",IF($B54="","Fix: add a name",IF($C54="","OK",IF(NOT(ISNUMBER($C54)),"Fix: next visit must be a date",IF(OR($C54&lt;36526,$C54&lt;&gt;INT($C54)),"Fix: next visit must be a date","OK")))))))</f>
        <v/>
      </c>
    </row>
    <row r="55" customFormat="false" ht="15" hidden="false" customHeight="false" outlineLevel="0" collapsed="false">
      <c r="A55" s="11"/>
      <c r="B55" s="11"/>
      <c r="C55" s="12"/>
      <c r="D55" s="6" t="str">
        <f aca="false">IF($M55="","",IF($M55&lt;&gt;"OK","Check this row",IF($L55&gt;0,"Check entries",IF(COUNTIF(Charges!$B$6:$B$5000,$A55)+COUNTIF(Payments!$B$6:$B$5000,$A55)=0,"No charges recorded",IF($E55&lt;0,"Credit",IF($E55=0,"Clear",IF($F55&gt;0,"Overdue",IF($G55&gt;0,"Due today","Outstanding — not overdue"))))))))</f>
        <v/>
      </c>
      <c r="E55" s="13" t="str">
        <f aca="false">IF($M55="","",IF(AND($M55="OK",$L55=0),ROUND($J55-$K55,2),"—"))</f>
        <v/>
      </c>
      <c r="F55" s="14" t="str">
        <f aca="false">IF($M55="","",IF(AND($M55="OK",$L55=0),ROUND(MAX(0,ROUND(SUMIFS(Charges!$F$6:$F$5000,Charges!$B$6:$B$5000,$A55,Charges!$H$6:$H$5000,"OK",Charges!$E$6:$E$5000,"&lt;"&amp;AsOf),2)-$K55),2),"—"))</f>
        <v/>
      </c>
      <c r="G55" s="14" t="str">
        <f aca="false">IF($M55="","",IF(AND($M55="OK",$L55=0),ROUND(MAX(0,ROUND(SUMIFS(Charges!$F$6:$F$5000,Charges!$B$6:$B$5000,$A55,Charges!$H$6:$H$5000,"OK",Charges!$E$6:$E$5000,"&lt;="&amp;AsOf),2)-$K55)-$F55,2),"—"))</f>
        <v/>
      </c>
      <c r="H55" s="15" t="str">
        <f aca="false">IF($M55="","",IF($C55="","Not entered",IF($M55&lt;&gt;"OK","Check date",IF($C55&lt;AsOf,"Date passed — update it",IF($C55&lt;=AsOf+7,"Upcoming (next 7 days)","Later")))))</f>
        <v/>
      </c>
      <c r="I55" s="6" t="str">
        <f aca="false">IF(AND($D55="Overdue",$H55="Upcoming (next 7 days)"),"Review before next visit","")</f>
        <v/>
      </c>
      <c r="J55" s="14" t="str">
        <f aca="false">IF($M55="","",ROUND(SUMIFS(Charges!$F$6:$F$5000,Charges!$B$6:$B$5000,$A55,Charges!$H$6:$H$5000,"OK"),2))</f>
        <v/>
      </c>
      <c r="K55" s="14" t="str">
        <f aca="false">IF($M55="","",ROUND(SUMIFS(Payments!$E$6:$E$5000,Payments!$B$6:$B$5000,$A55,Payments!$G$6:$G$5000,"OK"),2))</f>
        <v/>
      </c>
      <c r="L55" s="15" t="str">
        <f aca="false">IF($M55="","",(COUNTIF(Charges!$B$6:$B$5000,$A55)-COUNTIFS(Charges!$B$6:$B$5000,$A55,Charges!$H$6:$H$5000,"OK"))+(COUNTIF(Payments!$B$6:$B$5000,$A55)-COUNTIFS(Payments!$B$6:$B$5000,$A55,Payments!$G$6:$G$5000,"OK")))</f>
        <v/>
      </c>
      <c r="M55" s="15" t="str">
        <f aca="false">IF(AND($A55="",$B55="",$C55=""),"",IF($A55="","Fix: add a customer ID",IF(COUNTIF($A$11:$A$5000,$A55)&gt;1,"Fix: duplicate customer ID",IF($B55="","Fix: add a name",IF($C55="","OK",IF(NOT(ISNUMBER($C55)),"Fix: next visit must be a date",IF(OR($C55&lt;36526,$C55&lt;&gt;INT($C55)),"Fix: next visit must be a date","OK")))))))</f>
        <v/>
      </c>
    </row>
    <row r="56" customFormat="false" ht="15" hidden="false" customHeight="false" outlineLevel="0" collapsed="false">
      <c r="A56" s="11"/>
      <c r="B56" s="11"/>
      <c r="C56" s="12"/>
      <c r="D56" s="6" t="str">
        <f aca="false">IF($M56="","",IF($M56&lt;&gt;"OK","Check this row",IF($L56&gt;0,"Check entries",IF(COUNTIF(Charges!$B$6:$B$5000,$A56)+COUNTIF(Payments!$B$6:$B$5000,$A56)=0,"No charges recorded",IF($E56&lt;0,"Credit",IF($E56=0,"Clear",IF($F56&gt;0,"Overdue",IF($G56&gt;0,"Due today","Outstanding — not overdue"))))))))</f>
        <v/>
      </c>
      <c r="E56" s="13" t="str">
        <f aca="false">IF($M56="","",IF(AND($M56="OK",$L56=0),ROUND($J56-$K56,2),"—"))</f>
        <v/>
      </c>
      <c r="F56" s="14" t="str">
        <f aca="false">IF($M56="","",IF(AND($M56="OK",$L56=0),ROUND(MAX(0,ROUND(SUMIFS(Charges!$F$6:$F$5000,Charges!$B$6:$B$5000,$A56,Charges!$H$6:$H$5000,"OK",Charges!$E$6:$E$5000,"&lt;"&amp;AsOf),2)-$K56),2),"—"))</f>
        <v/>
      </c>
      <c r="G56" s="14" t="str">
        <f aca="false">IF($M56="","",IF(AND($M56="OK",$L56=0),ROUND(MAX(0,ROUND(SUMIFS(Charges!$F$6:$F$5000,Charges!$B$6:$B$5000,$A56,Charges!$H$6:$H$5000,"OK",Charges!$E$6:$E$5000,"&lt;="&amp;AsOf),2)-$K56)-$F56,2),"—"))</f>
        <v/>
      </c>
      <c r="H56" s="15" t="str">
        <f aca="false">IF($M56="","",IF($C56="","Not entered",IF($M56&lt;&gt;"OK","Check date",IF($C56&lt;AsOf,"Date passed — update it",IF($C56&lt;=AsOf+7,"Upcoming (next 7 days)","Later")))))</f>
        <v/>
      </c>
      <c r="I56" s="6" t="str">
        <f aca="false">IF(AND($D56="Overdue",$H56="Upcoming (next 7 days)"),"Review before next visit","")</f>
        <v/>
      </c>
      <c r="J56" s="14" t="str">
        <f aca="false">IF($M56="","",ROUND(SUMIFS(Charges!$F$6:$F$5000,Charges!$B$6:$B$5000,$A56,Charges!$H$6:$H$5000,"OK"),2))</f>
        <v/>
      </c>
      <c r="K56" s="14" t="str">
        <f aca="false">IF($M56="","",ROUND(SUMIFS(Payments!$E$6:$E$5000,Payments!$B$6:$B$5000,$A56,Payments!$G$6:$G$5000,"OK"),2))</f>
        <v/>
      </c>
      <c r="L56" s="15" t="str">
        <f aca="false">IF($M56="","",(COUNTIF(Charges!$B$6:$B$5000,$A56)-COUNTIFS(Charges!$B$6:$B$5000,$A56,Charges!$H$6:$H$5000,"OK"))+(COUNTIF(Payments!$B$6:$B$5000,$A56)-COUNTIFS(Payments!$B$6:$B$5000,$A56,Payments!$G$6:$G$5000,"OK")))</f>
        <v/>
      </c>
      <c r="M56" s="15" t="str">
        <f aca="false">IF(AND($A56="",$B56="",$C56=""),"",IF($A56="","Fix: add a customer ID",IF(COUNTIF($A$11:$A$5000,$A56)&gt;1,"Fix: duplicate customer ID",IF($B56="","Fix: add a name",IF($C56="","OK",IF(NOT(ISNUMBER($C56)),"Fix: next visit must be a date",IF(OR($C56&lt;36526,$C56&lt;&gt;INT($C56)),"Fix: next visit must be a date","OK")))))))</f>
        <v/>
      </c>
    </row>
    <row r="57" customFormat="false" ht="15" hidden="false" customHeight="false" outlineLevel="0" collapsed="false">
      <c r="A57" s="11"/>
      <c r="B57" s="11"/>
      <c r="C57" s="12"/>
      <c r="D57" s="6" t="str">
        <f aca="false">IF($M57="","",IF($M57&lt;&gt;"OK","Check this row",IF($L57&gt;0,"Check entries",IF(COUNTIF(Charges!$B$6:$B$5000,$A57)+COUNTIF(Payments!$B$6:$B$5000,$A57)=0,"No charges recorded",IF($E57&lt;0,"Credit",IF($E57=0,"Clear",IF($F57&gt;0,"Overdue",IF($G57&gt;0,"Due today","Outstanding — not overdue"))))))))</f>
        <v/>
      </c>
      <c r="E57" s="13" t="str">
        <f aca="false">IF($M57="","",IF(AND($M57="OK",$L57=0),ROUND($J57-$K57,2),"—"))</f>
        <v/>
      </c>
      <c r="F57" s="14" t="str">
        <f aca="false">IF($M57="","",IF(AND($M57="OK",$L57=0),ROUND(MAX(0,ROUND(SUMIFS(Charges!$F$6:$F$5000,Charges!$B$6:$B$5000,$A57,Charges!$H$6:$H$5000,"OK",Charges!$E$6:$E$5000,"&lt;"&amp;AsOf),2)-$K57),2),"—"))</f>
        <v/>
      </c>
      <c r="G57" s="14" t="str">
        <f aca="false">IF($M57="","",IF(AND($M57="OK",$L57=0),ROUND(MAX(0,ROUND(SUMIFS(Charges!$F$6:$F$5000,Charges!$B$6:$B$5000,$A57,Charges!$H$6:$H$5000,"OK",Charges!$E$6:$E$5000,"&lt;="&amp;AsOf),2)-$K57)-$F57,2),"—"))</f>
        <v/>
      </c>
      <c r="H57" s="15" t="str">
        <f aca="false">IF($M57="","",IF($C57="","Not entered",IF($M57&lt;&gt;"OK","Check date",IF($C57&lt;AsOf,"Date passed — update it",IF($C57&lt;=AsOf+7,"Upcoming (next 7 days)","Later")))))</f>
        <v/>
      </c>
      <c r="I57" s="6" t="str">
        <f aca="false">IF(AND($D57="Overdue",$H57="Upcoming (next 7 days)"),"Review before next visit","")</f>
        <v/>
      </c>
      <c r="J57" s="14" t="str">
        <f aca="false">IF($M57="","",ROUND(SUMIFS(Charges!$F$6:$F$5000,Charges!$B$6:$B$5000,$A57,Charges!$H$6:$H$5000,"OK"),2))</f>
        <v/>
      </c>
      <c r="K57" s="14" t="str">
        <f aca="false">IF($M57="","",ROUND(SUMIFS(Payments!$E$6:$E$5000,Payments!$B$6:$B$5000,$A57,Payments!$G$6:$G$5000,"OK"),2))</f>
        <v/>
      </c>
      <c r="L57" s="15" t="str">
        <f aca="false">IF($M57="","",(COUNTIF(Charges!$B$6:$B$5000,$A57)-COUNTIFS(Charges!$B$6:$B$5000,$A57,Charges!$H$6:$H$5000,"OK"))+(COUNTIF(Payments!$B$6:$B$5000,$A57)-COUNTIFS(Payments!$B$6:$B$5000,$A57,Payments!$G$6:$G$5000,"OK")))</f>
        <v/>
      </c>
      <c r="M57" s="15" t="str">
        <f aca="false">IF(AND($A57="",$B57="",$C57=""),"",IF($A57="","Fix: add a customer ID",IF(COUNTIF($A$11:$A$5000,$A57)&gt;1,"Fix: duplicate customer ID",IF($B57="","Fix: add a name",IF($C57="","OK",IF(NOT(ISNUMBER($C57)),"Fix: next visit must be a date",IF(OR($C57&lt;36526,$C57&lt;&gt;INT($C57)),"Fix: next visit must be a date","OK")))))))</f>
        <v/>
      </c>
    </row>
    <row r="58" customFormat="false" ht="15" hidden="false" customHeight="false" outlineLevel="0" collapsed="false">
      <c r="A58" s="11"/>
      <c r="B58" s="11"/>
      <c r="C58" s="12"/>
      <c r="D58" s="6" t="str">
        <f aca="false">IF($M58="","",IF($M58&lt;&gt;"OK","Check this row",IF($L58&gt;0,"Check entries",IF(COUNTIF(Charges!$B$6:$B$5000,$A58)+COUNTIF(Payments!$B$6:$B$5000,$A58)=0,"No charges recorded",IF($E58&lt;0,"Credit",IF($E58=0,"Clear",IF($F58&gt;0,"Overdue",IF($G58&gt;0,"Due today","Outstanding — not overdue"))))))))</f>
        <v/>
      </c>
      <c r="E58" s="13" t="str">
        <f aca="false">IF($M58="","",IF(AND($M58="OK",$L58=0),ROUND($J58-$K58,2),"—"))</f>
        <v/>
      </c>
      <c r="F58" s="14" t="str">
        <f aca="false">IF($M58="","",IF(AND($M58="OK",$L58=0),ROUND(MAX(0,ROUND(SUMIFS(Charges!$F$6:$F$5000,Charges!$B$6:$B$5000,$A58,Charges!$H$6:$H$5000,"OK",Charges!$E$6:$E$5000,"&lt;"&amp;AsOf),2)-$K58),2),"—"))</f>
        <v/>
      </c>
      <c r="G58" s="14" t="str">
        <f aca="false">IF($M58="","",IF(AND($M58="OK",$L58=0),ROUND(MAX(0,ROUND(SUMIFS(Charges!$F$6:$F$5000,Charges!$B$6:$B$5000,$A58,Charges!$H$6:$H$5000,"OK",Charges!$E$6:$E$5000,"&lt;="&amp;AsOf),2)-$K58)-$F58,2),"—"))</f>
        <v/>
      </c>
      <c r="H58" s="15" t="str">
        <f aca="false">IF($M58="","",IF($C58="","Not entered",IF($M58&lt;&gt;"OK","Check date",IF($C58&lt;AsOf,"Date passed — update it",IF($C58&lt;=AsOf+7,"Upcoming (next 7 days)","Later")))))</f>
        <v/>
      </c>
      <c r="I58" s="6" t="str">
        <f aca="false">IF(AND($D58="Overdue",$H58="Upcoming (next 7 days)"),"Review before next visit","")</f>
        <v/>
      </c>
      <c r="J58" s="14" t="str">
        <f aca="false">IF($M58="","",ROUND(SUMIFS(Charges!$F$6:$F$5000,Charges!$B$6:$B$5000,$A58,Charges!$H$6:$H$5000,"OK"),2))</f>
        <v/>
      </c>
      <c r="K58" s="14" t="str">
        <f aca="false">IF($M58="","",ROUND(SUMIFS(Payments!$E$6:$E$5000,Payments!$B$6:$B$5000,$A58,Payments!$G$6:$G$5000,"OK"),2))</f>
        <v/>
      </c>
      <c r="L58" s="15" t="str">
        <f aca="false">IF($M58="","",(COUNTIF(Charges!$B$6:$B$5000,$A58)-COUNTIFS(Charges!$B$6:$B$5000,$A58,Charges!$H$6:$H$5000,"OK"))+(COUNTIF(Payments!$B$6:$B$5000,$A58)-COUNTIFS(Payments!$B$6:$B$5000,$A58,Payments!$G$6:$G$5000,"OK")))</f>
        <v/>
      </c>
      <c r="M58" s="15" t="str">
        <f aca="false">IF(AND($A58="",$B58="",$C58=""),"",IF($A58="","Fix: add a customer ID",IF(COUNTIF($A$11:$A$5000,$A58)&gt;1,"Fix: duplicate customer ID",IF($B58="","Fix: add a name",IF($C58="","OK",IF(NOT(ISNUMBER($C58)),"Fix: next visit must be a date",IF(OR($C58&lt;36526,$C58&lt;&gt;INT($C58)),"Fix: next visit must be a date","OK")))))))</f>
        <v/>
      </c>
    </row>
    <row r="59" customFormat="false" ht="15" hidden="false" customHeight="false" outlineLevel="0" collapsed="false">
      <c r="A59" s="11"/>
      <c r="B59" s="11"/>
      <c r="C59" s="12"/>
      <c r="D59" s="6" t="str">
        <f aca="false">IF($M59="","",IF($M59&lt;&gt;"OK","Check this row",IF($L59&gt;0,"Check entries",IF(COUNTIF(Charges!$B$6:$B$5000,$A59)+COUNTIF(Payments!$B$6:$B$5000,$A59)=0,"No charges recorded",IF($E59&lt;0,"Credit",IF($E59=0,"Clear",IF($F59&gt;0,"Overdue",IF($G59&gt;0,"Due today","Outstanding — not overdue"))))))))</f>
        <v/>
      </c>
      <c r="E59" s="13" t="str">
        <f aca="false">IF($M59="","",IF(AND($M59="OK",$L59=0),ROUND($J59-$K59,2),"—"))</f>
        <v/>
      </c>
      <c r="F59" s="14" t="str">
        <f aca="false">IF($M59="","",IF(AND($M59="OK",$L59=0),ROUND(MAX(0,ROUND(SUMIFS(Charges!$F$6:$F$5000,Charges!$B$6:$B$5000,$A59,Charges!$H$6:$H$5000,"OK",Charges!$E$6:$E$5000,"&lt;"&amp;AsOf),2)-$K59),2),"—"))</f>
        <v/>
      </c>
      <c r="G59" s="14" t="str">
        <f aca="false">IF($M59="","",IF(AND($M59="OK",$L59=0),ROUND(MAX(0,ROUND(SUMIFS(Charges!$F$6:$F$5000,Charges!$B$6:$B$5000,$A59,Charges!$H$6:$H$5000,"OK",Charges!$E$6:$E$5000,"&lt;="&amp;AsOf),2)-$K59)-$F59,2),"—"))</f>
        <v/>
      </c>
      <c r="H59" s="15" t="str">
        <f aca="false">IF($M59="","",IF($C59="","Not entered",IF($M59&lt;&gt;"OK","Check date",IF($C59&lt;AsOf,"Date passed — update it",IF($C59&lt;=AsOf+7,"Upcoming (next 7 days)","Later")))))</f>
        <v/>
      </c>
      <c r="I59" s="6" t="str">
        <f aca="false">IF(AND($D59="Overdue",$H59="Upcoming (next 7 days)"),"Review before next visit","")</f>
        <v/>
      </c>
      <c r="J59" s="14" t="str">
        <f aca="false">IF($M59="","",ROUND(SUMIFS(Charges!$F$6:$F$5000,Charges!$B$6:$B$5000,$A59,Charges!$H$6:$H$5000,"OK"),2))</f>
        <v/>
      </c>
      <c r="K59" s="14" t="str">
        <f aca="false">IF($M59="","",ROUND(SUMIFS(Payments!$E$6:$E$5000,Payments!$B$6:$B$5000,$A59,Payments!$G$6:$G$5000,"OK"),2))</f>
        <v/>
      </c>
      <c r="L59" s="15" t="str">
        <f aca="false">IF($M59="","",(COUNTIF(Charges!$B$6:$B$5000,$A59)-COUNTIFS(Charges!$B$6:$B$5000,$A59,Charges!$H$6:$H$5000,"OK"))+(COUNTIF(Payments!$B$6:$B$5000,$A59)-COUNTIFS(Payments!$B$6:$B$5000,$A59,Payments!$G$6:$G$5000,"OK")))</f>
        <v/>
      </c>
      <c r="M59" s="15" t="str">
        <f aca="false">IF(AND($A59="",$B59="",$C59=""),"",IF($A59="","Fix: add a customer ID",IF(COUNTIF($A$11:$A$5000,$A59)&gt;1,"Fix: duplicate customer ID",IF($B59="","Fix: add a name",IF($C59="","OK",IF(NOT(ISNUMBER($C59)),"Fix: next visit must be a date",IF(OR($C59&lt;36526,$C59&lt;&gt;INT($C59)),"Fix: next visit must be a date","OK")))))))</f>
        <v/>
      </c>
    </row>
    <row r="60" customFormat="false" ht="15" hidden="false" customHeight="false" outlineLevel="0" collapsed="false">
      <c r="A60" s="11"/>
      <c r="B60" s="11"/>
      <c r="C60" s="12"/>
      <c r="D60" s="6" t="str">
        <f aca="false">IF($M60="","",IF($M60&lt;&gt;"OK","Check this row",IF($L60&gt;0,"Check entries",IF(COUNTIF(Charges!$B$6:$B$5000,$A60)+COUNTIF(Payments!$B$6:$B$5000,$A60)=0,"No charges recorded",IF($E60&lt;0,"Credit",IF($E60=0,"Clear",IF($F60&gt;0,"Overdue",IF($G60&gt;0,"Due today","Outstanding — not overdue"))))))))</f>
        <v/>
      </c>
      <c r="E60" s="13" t="str">
        <f aca="false">IF($M60="","",IF(AND($M60="OK",$L60=0),ROUND($J60-$K60,2),"—"))</f>
        <v/>
      </c>
      <c r="F60" s="14" t="str">
        <f aca="false">IF($M60="","",IF(AND($M60="OK",$L60=0),ROUND(MAX(0,ROUND(SUMIFS(Charges!$F$6:$F$5000,Charges!$B$6:$B$5000,$A60,Charges!$H$6:$H$5000,"OK",Charges!$E$6:$E$5000,"&lt;"&amp;AsOf),2)-$K60),2),"—"))</f>
        <v/>
      </c>
      <c r="G60" s="14" t="str">
        <f aca="false">IF($M60="","",IF(AND($M60="OK",$L60=0),ROUND(MAX(0,ROUND(SUMIFS(Charges!$F$6:$F$5000,Charges!$B$6:$B$5000,$A60,Charges!$H$6:$H$5000,"OK",Charges!$E$6:$E$5000,"&lt;="&amp;AsOf),2)-$K60)-$F60,2),"—"))</f>
        <v/>
      </c>
      <c r="H60" s="15" t="str">
        <f aca="false">IF($M60="","",IF($C60="","Not entered",IF($M60&lt;&gt;"OK","Check date",IF($C60&lt;AsOf,"Date passed — update it",IF($C60&lt;=AsOf+7,"Upcoming (next 7 days)","Later")))))</f>
        <v/>
      </c>
      <c r="I60" s="6" t="str">
        <f aca="false">IF(AND($D60="Overdue",$H60="Upcoming (next 7 days)"),"Review before next visit","")</f>
        <v/>
      </c>
      <c r="J60" s="14" t="str">
        <f aca="false">IF($M60="","",ROUND(SUMIFS(Charges!$F$6:$F$5000,Charges!$B$6:$B$5000,$A60,Charges!$H$6:$H$5000,"OK"),2))</f>
        <v/>
      </c>
      <c r="K60" s="14" t="str">
        <f aca="false">IF($M60="","",ROUND(SUMIFS(Payments!$E$6:$E$5000,Payments!$B$6:$B$5000,$A60,Payments!$G$6:$G$5000,"OK"),2))</f>
        <v/>
      </c>
      <c r="L60" s="15" t="str">
        <f aca="false">IF($M60="","",(COUNTIF(Charges!$B$6:$B$5000,$A60)-COUNTIFS(Charges!$B$6:$B$5000,$A60,Charges!$H$6:$H$5000,"OK"))+(COUNTIF(Payments!$B$6:$B$5000,$A60)-COUNTIFS(Payments!$B$6:$B$5000,$A60,Payments!$G$6:$G$5000,"OK")))</f>
        <v/>
      </c>
      <c r="M60" s="15" t="str">
        <f aca="false">IF(AND($A60="",$B60="",$C60=""),"",IF($A60="","Fix: add a customer ID",IF(COUNTIF($A$11:$A$5000,$A60)&gt;1,"Fix: duplicate customer ID",IF($B60="","Fix: add a name",IF($C60="","OK",IF(NOT(ISNUMBER($C60)),"Fix: next visit must be a date",IF(OR($C60&lt;36526,$C60&lt;&gt;INT($C60)),"Fix: next visit must be a date","OK")))))))</f>
        <v/>
      </c>
    </row>
    <row r="61" customFormat="false" ht="15" hidden="false" customHeight="false" outlineLevel="0" collapsed="false">
      <c r="A61" s="11"/>
      <c r="B61" s="11"/>
      <c r="C61" s="12"/>
      <c r="D61" s="6" t="str">
        <f aca="false">IF($M61="","",IF($M61&lt;&gt;"OK","Check this row",IF($L61&gt;0,"Check entries",IF(COUNTIF(Charges!$B$6:$B$5000,$A61)+COUNTIF(Payments!$B$6:$B$5000,$A61)=0,"No charges recorded",IF($E61&lt;0,"Credit",IF($E61=0,"Clear",IF($F61&gt;0,"Overdue",IF($G61&gt;0,"Due today","Outstanding — not overdue"))))))))</f>
        <v/>
      </c>
      <c r="E61" s="13" t="str">
        <f aca="false">IF($M61="","",IF(AND($M61="OK",$L61=0),ROUND($J61-$K61,2),"—"))</f>
        <v/>
      </c>
      <c r="F61" s="14" t="str">
        <f aca="false">IF($M61="","",IF(AND($M61="OK",$L61=0),ROUND(MAX(0,ROUND(SUMIFS(Charges!$F$6:$F$5000,Charges!$B$6:$B$5000,$A61,Charges!$H$6:$H$5000,"OK",Charges!$E$6:$E$5000,"&lt;"&amp;AsOf),2)-$K61),2),"—"))</f>
        <v/>
      </c>
      <c r="G61" s="14" t="str">
        <f aca="false">IF($M61="","",IF(AND($M61="OK",$L61=0),ROUND(MAX(0,ROUND(SUMIFS(Charges!$F$6:$F$5000,Charges!$B$6:$B$5000,$A61,Charges!$H$6:$H$5000,"OK",Charges!$E$6:$E$5000,"&lt;="&amp;AsOf),2)-$K61)-$F61,2),"—"))</f>
        <v/>
      </c>
      <c r="H61" s="15" t="str">
        <f aca="false">IF($M61="","",IF($C61="","Not entered",IF($M61&lt;&gt;"OK","Check date",IF($C61&lt;AsOf,"Date passed — update it",IF($C61&lt;=AsOf+7,"Upcoming (next 7 days)","Later")))))</f>
        <v/>
      </c>
      <c r="I61" s="6" t="str">
        <f aca="false">IF(AND($D61="Overdue",$H61="Upcoming (next 7 days)"),"Review before next visit","")</f>
        <v/>
      </c>
      <c r="J61" s="14" t="str">
        <f aca="false">IF($M61="","",ROUND(SUMIFS(Charges!$F$6:$F$5000,Charges!$B$6:$B$5000,$A61,Charges!$H$6:$H$5000,"OK"),2))</f>
        <v/>
      </c>
      <c r="K61" s="14" t="str">
        <f aca="false">IF($M61="","",ROUND(SUMIFS(Payments!$E$6:$E$5000,Payments!$B$6:$B$5000,$A61,Payments!$G$6:$G$5000,"OK"),2))</f>
        <v/>
      </c>
      <c r="L61" s="15" t="str">
        <f aca="false">IF($M61="","",(COUNTIF(Charges!$B$6:$B$5000,$A61)-COUNTIFS(Charges!$B$6:$B$5000,$A61,Charges!$H$6:$H$5000,"OK"))+(COUNTIF(Payments!$B$6:$B$5000,$A61)-COUNTIFS(Payments!$B$6:$B$5000,$A61,Payments!$G$6:$G$5000,"OK")))</f>
        <v/>
      </c>
      <c r="M61" s="15" t="str">
        <f aca="false">IF(AND($A61="",$B61="",$C61=""),"",IF($A61="","Fix: add a customer ID",IF(COUNTIF($A$11:$A$5000,$A61)&gt;1,"Fix: duplicate customer ID",IF($B61="","Fix: add a name",IF($C61="","OK",IF(NOT(ISNUMBER($C61)),"Fix: next visit must be a date",IF(OR($C61&lt;36526,$C61&lt;&gt;INT($C61)),"Fix: next visit must be a date","OK")))))))</f>
        <v/>
      </c>
    </row>
    <row r="62" customFormat="false" ht="15" hidden="false" customHeight="false" outlineLevel="0" collapsed="false">
      <c r="A62" s="11"/>
      <c r="B62" s="11"/>
      <c r="C62" s="12"/>
      <c r="D62" s="6" t="str">
        <f aca="false">IF($M62="","",IF($M62&lt;&gt;"OK","Check this row",IF($L62&gt;0,"Check entries",IF(COUNTIF(Charges!$B$6:$B$5000,$A62)+COUNTIF(Payments!$B$6:$B$5000,$A62)=0,"No charges recorded",IF($E62&lt;0,"Credit",IF($E62=0,"Clear",IF($F62&gt;0,"Overdue",IF($G62&gt;0,"Due today","Outstanding — not overdue"))))))))</f>
        <v/>
      </c>
      <c r="E62" s="13" t="str">
        <f aca="false">IF($M62="","",IF(AND($M62="OK",$L62=0),ROUND($J62-$K62,2),"—"))</f>
        <v/>
      </c>
      <c r="F62" s="14" t="str">
        <f aca="false">IF($M62="","",IF(AND($M62="OK",$L62=0),ROUND(MAX(0,ROUND(SUMIFS(Charges!$F$6:$F$5000,Charges!$B$6:$B$5000,$A62,Charges!$H$6:$H$5000,"OK",Charges!$E$6:$E$5000,"&lt;"&amp;AsOf),2)-$K62),2),"—"))</f>
        <v/>
      </c>
      <c r="G62" s="14" t="str">
        <f aca="false">IF($M62="","",IF(AND($M62="OK",$L62=0),ROUND(MAX(0,ROUND(SUMIFS(Charges!$F$6:$F$5000,Charges!$B$6:$B$5000,$A62,Charges!$H$6:$H$5000,"OK",Charges!$E$6:$E$5000,"&lt;="&amp;AsOf),2)-$K62)-$F62,2),"—"))</f>
        <v/>
      </c>
      <c r="H62" s="15" t="str">
        <f aca="false">IF($M62="","",IF($C62="","Not entered",IF($M62&lt;&gt;"OK","Check date",IF($C62&lt;AsOf,"Date passed — update it",IF($C62&lt;=AsOf+7,"Upcoming (next 7 days)","Later")))))</f>
        <v/>
      </c>
      <c r="I62" s="6" t="str">
        <f aca="false">IF(AND($D62="Overdue",$H62="Upcoming (next 7 days)"),"Review before next visit","")</f>
        <v/>
      </c>
      <c r="J62" s="14" t="str">
        <f aca="false">IF($M62="","",ROUND(SUMIFS(Charges!$F$6:$F$5000,Charges!$B$6:$B$5000,$A62,Charges!$H$6:$H$5000,"OK"),2))</f>
        <v/>
      </c>
      <c r="K62" s="14" t="str">
        <f aca="false">IF($M62="","",ROUND(SUMIFS(Payments!$E$6:$E$5000,Payments!$B$6:$B$5000,$A62,Payments!$G$6:$G$5000,"OK"),2))</f>
        <v/>
      </c>
      <c r="L62" s="15" t="str">
        <f aca="false">IF($M62="","",(COUNTIF(Charges!$B$6:$B$5000,$A62)-COUNTIFS(Charges!$B$6:$B$5000,$A62,Charges!$H$6:$H$5000,"OK"))+(COUNTIF(Payments!$B$6:$B$5000,$A62)-COUNTIFS(Payments!$B$6:$B$5000,$A62,Payments!$G$6:$G$5000,"OK")))</f>
        <v/>
      </c>
      <c r="M62" s="15" t="str">
        <f aca="false">IF(AND($A62="",$B62="",$C62=""),"",IF($A62="","Fix: add a customer ID",IF(COUNTIF($A$11:$A$5000,$A62)&gt;1,"Fix: duplicate customer ID",IF($B62="","Fix: add a name",IF($C62="","OK",IF(NOT(ISNUMBER($C62)),"Fix: next visit must be a date",IF(OR($C62&lt;36526,$C62&lt;&gt;INT($C62)),"Fix: next visit must be a date","OK")))))))</f>
        <v/>
      </c>
    </row>
    <row r="63" customFormat="false" ht="15" hidden="false" customHeight="false" outlineLevel="0" collapsed="false">
      <c r="A63" s="11"/>
      <c r="B63" s="11"/>
      <c r="C63" s="12"/>
      <c r="D63" s="6" t="str">
        <f aca="false">IF($M63="","",IF($M63&lt;&gt;"OK","Check this row",IF($L63&gt;0,"Check entries",IF(COUNTIF(Charges!$B$6:$B$5000,$A63)+COUNTIF(Payments!$B$6:$B$5000,$A63)=0,"No charges recorded",IF($E63&lt;0,"Credit",IF($E63=0,"Clear",IF($F63&gt;0,"Overdue",IF($G63&gt;0,"Due today","Outstanding — not overdue"))))))))</f>
        <v/>
      </c>
      <c r="E63" s="13" t="str">
        <f aca="false">IF($M63="","",IF(AND($M63="OK",$L63=0),ROUND($J63-$K63,2),"—"))</f>
        <v/>
      </c>
      <c r="F63" s="14" t="str">
        <f aca="false">IF($M63="","",IF(AND($M63="OK",$L63=0),ROUND(MAX(0,ROUND(SUMIFS(Charges!$F$6:$F$5000,Charges!$B$6:$B$5000,$A63,Charges!$H$6:$H$5000,"OK",Charges!$E$6:$E$5000,"&lt;"&amp;AsOf),2)-$K63),2),"—"))</f>
        <v/>
      </c>
      <c r="G63" s="14" t="str">
        <f aca="false">IF($M63="","",IF(AND($M63="OK",$L63=0),ROUND(MAX(0,ROUND(SUMIFS(Charges!$F$6:$F$5000,Charges!$B$6:$B$5000,$A63,Charges!$H$6:$H$5000,"OK",Charges!$E$6:$E$5000,"&lt;="&amp;AsOf),2)-$K63)-$F63,2),"—"))</f>
        <v/>
      </c>
      <c r="H63" s="15" t="str">
        <f aca="false">IF($M63="","",IF($C63="","Not entered",IF($M63&lt;&gt;"OK","Check date",IF($C63&lt;AsOf,"Date passed — update it",IF($C63&lt;=AsOf+7,"Upcoming (next 7 days)","Later")))))</f>
        <v/>
      </c>
      <c r="I63" s="6" t="str">
        <f aca="false">IF(AND($D63="Overdue",$H63="Upcoming (next 7 days)"),"Review before next visit","")</f>
        <v/>
      </c>
      <c r="J63" s="14" t="str">
        <f aca="false">IF($M63="","",ROUND(SUMIFS(Charges!$F$6:$F$5000,Charges!$B$6:$B$5000,$A63,Charges!$H$6:$H$5000,"OK"),2))</f>
        <v/>
      </c>
      <c r="K63" s="14" t="str">
        <f aca="false">IF($M63="","",ROUND(SUMIFS(Payments!$E$6:$E$5000,Payments!$B$6:$B$5000,$A63,Payments!$G$6:$G$5000,"OK"),2))</f>
        <v/>
      </c>
      <c r="L63" s="15" t="str">
        <f aca="false">IF($M63="","",(COUNTIF(Charges!$B$6:$B$5000,$A63)-COUNTIFS(Charges!$B$6:$B$5000,$A63,Charges!$H$6:$H$5000,"OK"))+(COUNTIF(Payments!$B$6:$B$5000,$A63)-COUNTIFS(Payments!$B$6:$B$5000,$A63,Payments!$G$6:$G$5000,"OK")))</f>
        <v/>
      </c>
      <c r="M63" s="15" t="str">
        <f aca="false">IF(AND($A63="",$B63="",$C63=""),"",IF($A63="","Fix: add a customer ID",IF(COUNTIF($A$11:$A$5000,$A63)&gt;1,"Fix: duplicate customer ID",IF($B63="","Fix: add a name",IF($C63="","OK",IF(NOT(ISNUMBER($C63)),"Fix: next visit must be a date",IF(OR($C63&lt;36526,$C63&lt;&gt;INT($C63)),"Fix: next visit must be a date","OK")))))))</f>
        <v/>
      </c>
    </row>
    <row r="64" customFormat="false" ht="15" hidden="false" customHeight="false" outlineLevel="0" collapsed="false">
      <c r="A64" s="11"/>
      <c r="B64" s="11"/>
      <c r="C64" s="12"/>
      <c r="D64" s="6" t="str">
        <f aca="false">IF($M64="","",IF($M64&lt;&gt;"OK","Check this row",IF($L64&gt;0,"Check entries",IF(COUNTIF(Charges!$B$6:$B$5000,$A64)+COUNTIF(Payments!$B$6:$B$5000,$A64)=0,"No charges recorded",IF($E64&lt;0,"Credit",IF($E64=0,"Clear",IF($F64&gt;0,"Overdue",IF($G64&gt;0,"Due today","Outstanding — not overdue"))))))))</f>
        <v/>
      </c>
      <c r="E64" s="13" t="str">
        <f aca="false">IF($M64="","",IF(AND($M64="OK",$L64=0),ROUND($J64-$K64,2),"—"))</f>
        <v/>
      </c>
      <c r="F64" s="14" t="str">
        <f aca="false">IF($M64="","",IF(AND($M64="OK",$L64=0),ROUND(MAX(0,ROUND(SUMIFS(Charges!$F$6:$F$5000,Charges!$B$6:$B$5000,$A64,Charges!$H$6:$H$5000,"OK",Charges!$E$6:$E$5000,"&lt;"&amp;AsOf),2)-$K64),2),"—"))</f>
        <v/>
      </c>
      <c r="G64" s="14" t="str">
        <f aca="false">IF($M64="","",IF(AND($M64="OK",$L64=0),ROUND(MAX(0,ROUND(SUMIFS(Charges!$F$6:$F$5000,Charges!$B$6:$B$5000,$A64,Charges!$H$6:$H$5000,"OK",Charges!$E$6:$E$5000,"&lt;="&amp;AsOf),2)-$K64)-$F64,2),"—"))</f>
        <v/>
      </c>
      <c r="H64" s="15" t="str">
        <f aca="false">IF($M64="","",IF($C64="","Not entered",IF($M64&lt;&gt;"OK","Check date",IF($C64&lt;AsOf,"Date passed — update it",IF($C64&lt;=AsOf+7,"Upcoming (next 7 days)","Later")))))</f>
        <v/>
      </c>
      <c r="I64" s="6" t="str">
        <f aca="false">IF(AND($D64="Overdue",$H64="Upcoming (next 7 days)"),"Review before next visit","")</f>
        <v/>
      </c>
      <c r="J64" s="14" t="str">
        <f aca="false">IF($M64="","",ROUND(SUMIFS(Charges!$F$6:$F$5000,Charges!$B$6:$B$5000,$A64,Charges!$H$6:$H$5000,"OK"),2))</f>
        <v/>
      </c>
      <c r="K64" s="14" t="str">
        <f aca="false">IF($M64="","",ROUND(SUMIFS(Payments!$E$6:$E$5000,Payments!$B$6:$B$5000,$A64,Payments!$G$6:$G$5000,"OK"),2))</f>
        <v/>
      </c>
      <c r="L64" s="15" t="str">
        <f aca="false">IF($M64="","",(COUNTIF(Charges!$B$6:$B$5000,$A64)-COUNTIFS(Charges!$B$6:$B$5000,$A64,Charges!$H$6:$H$5000,"OK"))+(COUNTIF(Payments!$B$6:$B$5000,$A64)-COUNTIFS(Payments!$B$6:$B$5000,$A64,Payments!$G$6:$G$5000,"OK")))</f>
        <v/>
      </c>
      <c r="M64" s="15" t="str">
        <f aca="false">IF(AND($A64="",$B64="",$C64=""),"",IF($A64="","Fix: add a customer ID",IF(COUNTIF($A$11:$A$5000,$A64)&gt;1,"Fix: duplicate customer ID",IF($B64="","Fix: add a name",IF($C64="","OK",IF(NOT(ISNUMBER($C64)),"Fix: next visit must be a date",IF(OR($C64&lt;36526,$C64&lt;&gt;INT($C64)),"Fix: next visit must be a date","OK")))))))</f>
        <v/>
      </c>
    </row>
    <row r="65" customFormat="false" ht="15" hidden="false" customHeight="false" outlineLevel="0" collapsed="false">
      <c r="A65" s="11"/>
      <c r="B65" s="11"/>
      <c r="C65" s="12"/>
      <c r="D65" s="6" t="str">
        <f aca="false">IF($M65="","",IF($M65&lt;&gt;"OK","Check this row",IF($L65&gt;0,"Check entries",IF(COUNTIF(Charges!$B$6:$B$5000,$A65)+COUNTIF(Payments!$B$6:$B$5000,$A65)=0,"No charges recorded",IF($E65&lt;0,"Credit",IF($E65=0,"Clear",IF($F65&gt;0,"Overdue",IF($G65&gt;0,"Due today","Outstanding — not overdue"))))))))</f>
        <v/>
      </c>
      <c r="E65" s="13" t="str">
        <f aca="false">IF($M65="","",IF(AND($M65="OK",$L65=0),ROUND($J65-$K65,2),"—"))</f>
        <v/>
      </c>
      <c r="F65" s="14" t="str">
        <f aca="false">IF($M65="","",IF(AND($M65="OK",$L65=0),ROUND(MAX(0,ROUND(SUMIFS(Charges!$F$6:$F$5000,Charges!$B$6:$B$5000,$A65,Charges!$H$6:$H$5000,"OK",Charges!$E$6:$E$5000,"&lt;"&amp;AsOf),2)-$K65),2),"—"))</f>
        <v/>
      </c>
      <c r="G65" s="14" t="str">
        <f aca="false">IF($M65="","",IF(AND($M65="OK",$L65=0),ROUND(MAX(0,ROUND(SUMIFS(Charges!$F$6:$F$5000,Charges!$B$6:$B$5000,$A65,Charges!$H$6:$H$5000,"OK",Charges!$E$6:$E$5000,"&lt;="&amp;AsOf),2)-$K65)-$F65,2),"—"))</f>
        <v/>
      </c>
      <c r="H65" s="15" t="str">
        <f aca="false">IF($M65="","",IF($C65="","Not entered",IF($M65&lt;&gt;"OK","Check date",IF($C65&lt;AsOf,"Date passed — update it",IF($C65&lt;=AsOf+7,"Upcoming (next 7 days)","Later")))))</f>
        <v/>
      </c>
      <c r="I65" s="6" t="str">
        <f aca="false">IF(AND($D65="Overdue",$H65="Upcoming (next 7 days)"),"Review before next visit","")</f>
        <v/>
      </c>
      <c r="J65" s="14" t="str">
        <f aca="false">IF($M65="","",ROUND(SUMIFS(Charges!$F$6:$F$5000,Charges!$B$6:$B$5000,$A65,Charges!$H$6:$H$5000,"OK"),2))</f>
        <v/>
      </c>
      <c r="K65" s="14" t="str">
        <f aca="false">IF($M65="","",ROUND(SUMIFS(Payments!$E$6:$E$5000,Payments!$B$6:$B$5000,$A65,Payments!$G$6:$G$5000,"OK"),2))</f>
        <v/>
      </c>
      <c r="L65" s="15" t="str">
        <f aca="false">IF($M65="","",(COUNTIF(Charges!$B$6:$B$5000,$A65)-COUNTIFS(Charges!$B$6:$B$5000,$A65,Charges!$H$6:$H$5000,"OK"))+(COUNTIF(Payments!$B$6:$B$5000,$A65)-COUNTIFS(Payments!$B$6:$B$5000,$A65,Payments!$G$6:$G$5000,"OK")))</f>
        <v/>
      </c>
      <c r="M65" s="15" t="str">
        <f aca="false">IF(AND($A65="",$B65="",$C65=""),"",IF($A65="","Fix: add a customer ID",IF(COUNTIF($A$11:$A$5000,$A65)&gt;1,"Fix: duplicate customer ID",IF($B65="","Fix: add a name",IF($C65="","OK",IF(NOT(ISNUMBER($C65)),"Fix: next visit must be a date",IF(OR($C65&lt;36526,$C65&lt;&gt;INT($C65)),"Fix: next visit must be a date","OK")))))))</f>
        <v/>
      </c>
    </row>
    <row r="66" customFormat="false" ht="15" hidden="false" customHeight="false" outlineLevel="0" collapsed="false">
      <c r="A66" s="11"/>
      <c r="B66" s="11"/>
      <c r="C66" s="12"/>
      <c r="D66" s="6" t="str">
        <f aca="false">IF($M66="","",IF($M66&lt;&gt;"OK","Check this row",IF($L66&gt;0,"Check entries",IF(COUNTIF(Charges!$B$6:$B$5000,$A66)+COUNTIF(Payments!$B$6:$B$5000,$A66)=0,"No charges recorded",IF($E66&lt;0,"Credit",IF($E66=0,"Clear",IF($F66&gt;0,"Overdue",IF($G66&gt;0,"Due today","Outstanding — not overdue"))))))))</f>
        <v/>
      </c>
      <c r="E66" s="13" t="str">
        <f aca="false">IF($M66="","",IF(AND($M66="OK",$L66=0),ROUND($J66-$K66,2),"—"))</f>
        <v/>
      </c>
      <c r="F66" s="14" t="str">
        <f aca="false">IF($M66="","",IF(AND($M66="OK",$L66=0),ROUND(MAX(0,ROUND(SUMIFS(Charges!$F$6:$F$5000,Charges!$B$6:$B$5000,$A66,Charges!$H$6:$H$5000,"OK",Charges!$E$6:$E$5000,"&lt;"&amp;AsOf),2)-$K66),2),"—"))</f>
        <v/>
      </c>
      <c r="G66" s="14" t="str">
        <f aca="false">IF($M66="","",IF(AND($M66="OK",$L66=0),ROUND(MAX(0,ROUND(SUMIFS(Charges!$F$6:$F$5000,Charges!$B$6:$B$5000,$A66,Charges!$H$6:$H$5000,"OK",Charges!$E$6:$E$5000,"&lt;="&amp;AsOf),2)-$K66)-$F66,2),"—"))</f>
        <v/>
      </c>
      <c r="H66" s="15" t="str">
        <f aca="false">IF($M66="","",IF($C66="","Not entered",IF($M66&lt;&gt;"OK","Check date",IF($C66&lt;AsOf,"Date passed — update it",IF($C66&lt;=AsOf+7,"Upcoming (next 7 days)","Later")))))</f>
        <v/>
      </c>
      <c r="I66" s="6" t="str">
        <f aca="false">IF(AND($D66="Overdue",$H66="Upcoming (next 7 days)"),"Review before next visit","")</f>
        <v/>
      </c>
      <c r="J66" s="14" t="str">
        <f aca="false">IF($M66="","",ROUND(SUMIFS(Charges!$F$6:$F$5000,Charges!$B$6:$B$5000,$A66,Charges!$H$6:$H$5000,"OK"),2))</f>
        <v/>
      </c>
      <c r="K66" s="14" t="str">
        <f aca="false">IF($M66="","",ROUND(SUMIFS(Payments!$E$6:$E$5000,Payments!$B$6:$B$5000,$A66,Payments!$G$6:$G$5000,"OK"),2))</f>
        <v/>
      </c>
      <c r="L66" s="15" t="str">
        <f aca="false">IF($M66="","",(COUNTIF(Charges!$B$6:$B$5000,$A66)-COUNTIFS(Charges!$B$6:$B$5000,$A66,Charges!$H$6:$H$5000,"OK"))+(COUNTIF(Payments!$B$6:$B$5000,$A66)-COUNTIFS(Payments!$B$6:$B$5000,$A66,Payments!$G$6:$G$5000,"OK")))</f>
        <v/>
      </c>
      <c r="M66" s="15" t="str">
        <f aca="false">IF(AND($A66="",$B66="",$C66=""),"",IF($A66="","Fix: add a customer ID",IF(COUNTIF($A$11:$A$5000,$A66)&gt;1,"Fix: duplicate customer ID",IF($B66="","Fix: add a name",IF($C66="","OK",IF(NOT(ISNUMBER($C66)),"Fix: next visit must be a date",IF(OR($C66&lt;36526,$C66&lt;&gt;INT($C66)),"Fix: next visit must be a date","OK")))))))</f>
        <v/>
      </c>
    </row>
    <row r="67" customFormat="false" ht="15" hidden="false" customHeight="false" outlineLevel="0" collapsed="false">
      <c r="A67" s="11"/>
      <c r="B67" s="11"/>
      <c r="C67" s="12"/>
      <c r="D67" s="6" t="str">
        <f aca="false">IF($M67="","",IF($M67&lt;&gt;"OK","Check this row",IF($L67&gt;0,"Check entries",IF(COUNTIF(Charges!$B$6:$B$5000,$A67)+COUNTIF(Payments!$B$6:$B$5000,$A67)=0,"No charges recorded",IF($E67&lt;0,"Credit",IF($E67=0,"Clear",IF($F67&gt;0,"Overdue",IF($G67&gt;0,"Due today","Outstanding — not overdue"))))))))</f>
        <v/>
      </c>
      <c r="E67" s="13" t="str">
        <f aca="false">IF($M67="","",IF(AND($M67="OK",$L67=0),ROUND($J67-$K67,2),"—"))</f>
        <v/>
      </c>
      <c r="F67" s="14" t="str">
        <f aca="false">IF($M67="","",IF(AND($M67="OK",$L67=0),ROUND(MAX(0,ROUND(SUMIFS(Charges!$F$6:$F$5000,Charges!$B$6:$B$5000,$A67,Charges!$H$6:$H$5000,"OK",Charges!$E$6:$E$5000,"&lt;"&amp;AsOf),2)-$K67),2),"—"))</f>
        <v/>
      </c>
      <c r="G67" s="14" t="str">
        <f aca="false">IF($M67="","",IF(AND($M67="OK",$L67=0),ROUND(MAX(0,ROUND(SUMIFS(Charges!$F$6:$F$5000,Charges!$B$6:$B$5000,$A67,Charges!$H$6:$H$5000,"OK",Charges!$E$6:$E$5000,"&lt;="&amp;AsOf),2)-$K67)-$F67,2),"—"))</f>
        <v/>
      </c>
      <c r="H67" s="15" t="str">
        <f aca="false">IF($M67="","",IF($C67="","Not entered",IF($M67&lt;&gt;"OK","Check date",IF($C67&lt;AsOf,"Date passed — update it",IF($C67&lt;=AsOf+7,"Upcoming (next 7 days)","Later")))))</f>
        <v/>
      </c>
      <c r="I67" s="6" t="str">
        <f aca="false">IF(AND($D67="Overdue",$H67="Upcoming (next 7 days)"),"Review before next visit","")</f>
        <v/>
      </c>
      <c r="J67" s="14" t="str">
        <f aca="false">IF($M67="","",ROUND(SUMIFS(Charges!$F$6:$F$5000,Charges!$B$6:$B$5000,$A67,Charges!$H$6:$H$5000,"OK"),2))</f>
        <v/>
      </c>
      <c r="K67" s="14" t="str">
        <f aca="false">IF($M67="","",ROUND(SUMIFS(Payments!$E$6:$E$5000,Payments!$B$6:$B$5000,$A67,Payments!$G$6:$G$5000,"OK"),2))</f>
        <v/>
      </c>
      <c r="L67" s="15" t="str">
        <f aca="false">IF($M67="","",(COUNTIF(Charges!$B$6:$B$5000,$A67)-COUNTIFS(Charges!$B$6:$B$5000,$A67,Charges!$H$6:$H$5000,"OK"))+(COUNTIF(Payments!$B$6:$B$5000,$A67)-COUNTIFS(Payments!$B$6:$B$5000,$A67,Payments!$G$6:$G$5000,"OK")))</f>
        <v/>
      </c>
      <c r="M67" s="15" t="str">
        <f aca="false">IF(AND($A67="",$B67="",$C67=""),"",IF($A67="","Fix: add a customer ID",IF(COUNTIF($A$11:$A$5000,$A67)&gt;1,"Fix: duplicate customer ID",IF($B67="","Fix: add a name",IF($C67="","OK",IF(NOT(ISNUMBER($C67)),"Fix: next visit must be a date",IF(OR($C67&lt;36526,$C67&lt;&gt;INT($C67)),"Fix: next visit must be a date","OK")))))))</f>
        <v/>
      </c>
    </row>
    <row r="68" customFormat="false" ht="15" hidden="false" customHeight="false" outlineLevel="0" collapsed="false">
      <c r="A68" s="11"/>
      <c r="B68" s="11"/>
      <c r="C68" s="12"/>
      <c r="D68" s="6" t="str">
        <f aca="false">IF($M68="","",IF($M68&lt;&gt;"OK","Check this row",IF($L68&gt;0,"Check entries",IF(COUNTIF(Charges!$B$6:$B$5000,$A68)+COUNTIF(Payments!$B$6:$B$5000,$A68)=0,"No charges recorded",IF($E68&lt;0,"Credit",IF($E68=0,"Clear",IF($F68&gt;0,"Overdue",IF($G68&gt;0,"Due today","Outstanding — not overdue"))))))))</f>
        <v/>
      </c>
      <c r="E68" s="13" t="str">
        <f aca="false">IF($M68="","",IF(AND($M68="OK",$L68=0),ROUND($J68-$K68,2),"—"))</f>
        <v/>
      </c>
      <c r="F68" s="14" t="str">
        <f aca="false">IF($M68="","",IF(AND($M68="OK",$L68=0),ROUND(MAX(0,ROUND(SUMIFS(Charges!$F$6:$F$5000,Charges!$B$6:$B$5000,$A68,Charges!$H$6:$H$5000,"OK",Charges!$E$6:$E$5000,"&lt;"&amp;AsOf),2)-$K68),2),"—"))</f>
        <v/>
      </c>
      <c r="G68" s="14" t="str">
        <f aca="false">IF($M68="","",IF(AND($M68="OK",$L68=0),ROUND(MAX(0,ROUND(SUMIFS(Charges!$F$6:$F$5000,Charges!$B$6:$B$5000,$A68,Charges!$H$6:$H$5000,"OK",Charges!$E$6:$E$5000,"&lt;="&amp;AsOf),2)-$K68)-$F68,2),"—"))</f>
        <v/>
      </c>
      <c r="H68" s="15" t="str">
        <f aca="false">IF($M68="","",IF($C68="","Not entered",IF($M68&lt;&gt;"OK","Check date",IF($C68&lt;AsOf,"Date passed — update it",IF($C68&lt;=AsOf+7,"Upcoming (next 7 days)","Later")))))</f>
        <v/>
      </c>
      <c r="I68" s="6" t="str">
        <f aca="false">IF(AND($D68="Overdue",$H68="Upcoming (next 7 days)"),"Review before next visit","")</f>
        <v/>
      </c>
      <c r="J68" s="14" t="str">
        <f aca="false">IF($M68="","",ROUND(SUMIFS(Charges!$F$6:$F$5000,Charges!$B$6:$B$5000,$A68,Charges!$H$6:$H$5000,"OK"),2))</f>
        <v/>
      </c>
      <c r="K68" s="14" t="str">
        <f aca="false">IF($M68="","",ROUND(SUMIFS(Payments!$E$6:$E$5000,Payments!$B$6:$B$5000,$A68,Payments!$G$6:$G$5000,"OK"),2))</f>
        <v/>
      </c>
      <c r="L68" s="15" t="str">
        <f aca="false">IF($M68="","",(COUNTIF(Charges!$B$6:$B$5000,$A68)-COUNTIFS(Charges!$B$6:$B$5000,$A68,Charges!$H$6:$H$5000,"OK"))+(COUNTIF(Payments!$B$6:$B$5000,$A68)-COUNTIFS(Payments!$B$6:$B$5000,$A68,Payments!$G$6:$G$5000,"OK")))</f>
        <v/>
      </c>
      <c r="M68" s="15" t="str">
        <f aca="false">IF(AND($A68="",$B68="",$C68=""),"",IF($A68="","Fix: add a customer ID",IF(COUNTIF($A$11:$A$5000,$A68)&gt;1,"Fix: duplicate customer ID",IF($B68="","Fix: add a name",IF($C68="","OK",IF(NOT(ISNUMBER($C68)),"Fix: next visit must be a date",IF(OR($C68&lt;36526,$C68&lt;&gt;INT($C68)),"Fix: next visit must be a date","OK")))))))</f>
        <v/>
      </c>
    </row>
    <row r="69" customFormat="false" ht="15" hidden="false" customHeight="false" outlineLevel="0" collapsed="false">
      <c r="A69" s="11"/>
      <c r="B69" s="11"/>
      <c r="C69" s="12"/>
      <c r="D69" s="6" t="str">
        <f aca="false">IF($M69="","",IF($M69&lt;&gt;"OK","Check this row",IF($L69&gt;0,"Check entries",IF(COUNTIF(Charges!$B$6:$B$5000,$A69)+COUNTIF(Payments!$B$6:$B$5000,$A69)=0,"No charges recorded",IF($E69&lt;0,"Credit",IF($E69=0,"Clear",IF($F69&gt;0,"Overdue",IF($G69&gt;0,"Due today","Outstanding — not overdue"))))))))</f>
        <v/>
      </c>
      <c r="E69" s="13" t="str">
        <f aca="false">IF($M69="","",IF(AND($M69="OK",$L69=0),ROUND($J69-$K69,2),"—"))</f>
        <v/>
      </c>
      <c r="F69" s="14" t="str">
        <f aca="false">IF($M69="","",IF(AND($M69="OK",$L69=0),ROUND(MAX(0,ROUND(SUMIFS(Charges!$F$6:$F$5000,Charges!$B$6:$B$5000,$A69,Charges!$H$6:$H$5000,"OK",Charges!$E$6:$E$5000,"&lt;"&amp;AsOf),2)-$K69),2),"—"))</f>
        <v/>
      </c>
      <c r="G69" s="14" t="str">
        <f aca="false">IF($M69="","",IF(AND($M69="OK",$L69=0),ROUND(MAX(0,ROUND(SUMIFS(Charges!$F$6:$F$5000,Charges!$B$6:$B$5000,$A69,Charges!$H$6:$H$5000,"OK",Charges!$E$6:$E$5000,"&lt;="&amp;AsOf),2)-$K69)-$F69,2),"—"))</f>
        <v/>
      </c>
      <c r="H69" s="15" t="str">
        <f aca="false">IF($M69="","",IF($C69="","Not entered",IF($M69&lt;&gt;"OK","Check date",IF($C69&lt;AsOf,"Date passed — update it",IF($C69&lt;=AsOf+7,"Upcoming (next 7 days)","Later")))))</f>
        <v/>
      </c>
      <c r="I69" s="6" t="str">
        <f aca="false">IF(AND($D69="Overdue",$H69="Upcoming (next 7 days)"),"Review before next visit","")</f>
        <v/>
      </c>
      <c r="J69" s="14" t="str">
        <f aca="false">IF($M69="","",ROUND(SUMIFS(Charges!$F$6:$F$5000,Charges!$B$6:$B$5000,$A69,Charges!$H$6:$H$5000,"OK"),2))</f>
        <v/>
      </c>
      <c r="K69" s="14" t="str">
        <f aca="false">IF($M69="","",ROUND(SUMIFS(Payments!$E$6:$E$5000,Payments!$B$6:$B$5000,$A69,Payments!$G$6:$G$5000,"OK"),2))</f>
        <v/>
      </c>
      <c r="L69" s="15" t="str">
        <f aca="false">IF($M69="","",(COUNTIF(Charges!$B$6:$B$5000,$A69)-COUNTIFS(Charges!$B$6:$B$5000,$A69,Charges!$H$6:$H$5000,"OK"))+(COUNTIF(Payments!$B$6:$B$5000,$A69)-COUNTIFS(Payments!$B$6:$B$5000,$A69,Payments!$G$6:$G$5000,"OK")))</f>
        <v/>
      </c>
      <c r="M69" s="15" t="str">
        <f aca="false">IF(AND($A69="",$B69="",$C69=""),"",IF($A69="","Fix: add a customer ID",IF(COUNTIF($A$11:$A$5000,$A69)&gt;1,"Fix: duplicate customer ID",IF($B69="","Fix: add a name",IF($C69="","OK",IF(NOT(ISNUMBER($C69)),"Fix: next visit must be a date",IF(OR($C69&lt;36526,$C69&lt;&gt;INT($C69)),"Fix: next visit must be a date","OK")))))))</f>
        <v/>
      </c>
    </row>
    <row r="70" customFormat="false" ht="15" hidden="false" customHeight="false" outlineLevel="0" collapsed="false">
      <c r="A70" s="11"/>
      <c r="B70" s="11"/>
      <c r="C70" s="12"/>
      <c r="D70" s="6" t="str">
        <f aca="false">IF($M70="","",IF($M70&lt;&gt;"OK","Check this row",IF($L70&gt;0,"Check entries",IF(COUNTIF(Charges!$B$6:$B$5000,$A70)+COUNTIF(Payments!$B$6:$B$5000,$A70)=0,"No charges recorded",IF($E70&lt;0,"Credit",IF($E70=0,"Clear",IF($F70&gt;0,"Overdue",IF($G70&gt;0,"Due today","Outstanding — not overdue"))))))))</f>
        <v/>
      </c>
      <c r="E70" s="13" t="str">
        <f aca="false">IF($M70="","",IF(AND($M70="OK",$L70=0),ROUND($J70-$K70,2),"—"))</f>
        <v/>
      </c>
      <c r="F70" s="14" t="str">
        <f aca="false">IF($M70="","",IF(AND($M70="OK",$L70=0),ROUND(MAX(0,ROUND(SUMIFS(Charges!$F$6:$F$5000,Charges!$B$6:$B$5000,$A70,Charges!$H$6:$H$5000,"OK",Charges!$E$6:$E$5000,"&lt;"&amp;AsOf),2)-$K70),2),"—"))</f>
        <v/>
      </c>
      <c r="G70" s="14" t="str">
        <f aca="false">IF($M70="","",IF(AND($M70="OK",$L70=0),ROUND(MAX(0,ROUND(SUMIFS(Charges!$F$6:$F$5000,Charges!$B$6:$B$5000,$A70,Charges!$H$6:$H$5000,"OK",Charges!$E$6:$E$5000,"&lt;="&amp;AsOf),2)-$K70)-$F70,2),"—"))</f>
        <v/>
      </c>
      <c r="H70" s="15" t="str">
        <f aca="false">IF($M70="","",IF($C70="","Not entered",IF($M70&lt;&gt;"OK","Check date",IF($C70&lt;AsOf,"Date passed — update it",IF($C70&lt;=AsOf+7,"Upcoming (next 7 days)","Later")))))</f>
        <v/>
      </c>
      <c r="I70" s="6" t="str">
        <f aca="false">IF(AND($D70="Overdue",$H70="Upcoming (next 7 days)"),"Review before next visit","")</f>
        <v/>
      </c>
      <c r="J70" s="14" t="str">
        <f aca="false">IF($M70="","",ROUND(SUMIFS(Charges!$F$6:$F$5000,Charges!$B$6:$B$5000,$A70,Charges!$H$6:$H$5000,"OK"),2))</f>
        <v/>
      </c>
      <c r="K70" s="14" t="str">
        <f aca="false">IF($M70="","",ROUND(SUMIFS(Payments!$E$6:$E$5000,Payments!$B$6:$B$5000,$A70,Payments!$G$6:$G$5000,"OK"),2))</f>
        <v/>
      </c>
      <c r="L70" s="15" t="str">
        <f aca="false">IF($M70="","",(COUNTIF(Charges!$B$6:$B$5000,$A70)-COUNTIFS(Charges!$B$6:$B$5000,$A70,Charges!$H$6:$H$5000,"OK"))+(COUNTIF(Payments!$B$6:$B$5000,$A70)-COUNTIFS(Payments!$B$6:$B$5000,$A70,Payments!$G$6:$G$5000,"OK")))</f>
        <v/>
      </c>
      <c r="M70" s="15" t="str">
        <f aca="false">IF(AND($A70="",$B70="",$C70=""),"",IF($A70="","Fix: add a customer ID",IF(COUNTIF($A$11:$A$5000,$A70)&gt;1,"Fix: duplicate customer ID",IF($B70="","Fix: add a name",IF($C70="","OK",IF(NOT(ISNUMBER($C70)),"Fix: next visit must be a date",IF(OR($C70&lt;36526,$C70&lt;&gt;INT($C70)),"Fix: next visit must be a date","OK")))))))</f>
        <v/>
      </c>
    </row>
    <row r="71" customFormat="false" ht="15" hidden="false" customHeight="false" outlineLevel="0" collapsed="false">
      <c r="A71" s="11"/>
      <c r="B71" s="11"/>
      <c r="C71" s="12"/>
      <c r="D71" s="6" t="str">
        <f aca="false">IF($M71="","",IF($M71&lt;&gt;"OK","Check this row",IF($L71&gt;0,"Check entries",IF(COUNTIF(Charges!$B$6:$B$5000,$A71)+COUNTIF(Payments!$B$6:$B$5000,$A71)=0,"No charges recorded",IF($E71&lt;0,"Credit",IF($E71=0,"Clear",IF($F71&gt;0,"Overdue",IF($G71&gt;0,"Due today","Outstanding — not overdue"))))))))</f>
        <v/>
      </c>
      <c r="E71" s="13" t="str">
        <f aca="false">IF($M71="","",IF(AND($M71="OK",$L71=0),ROUND($J71-$K71,2),"—"))</f>
        <v/>
      </c>
      <c r="F71" s="14" t="str">
        <f aca="false">IF($M71="","",IF(AND($M71="OK",$L71=0),ROUND(MAX(0,ROUND(SUMIFS(Charges!$F$6:$F$5000,Charges!$B$6:$B$5000,$A71,Charges!$H$6:$H$5000,"OK",Charges!$E$6:$E$5000,"&lt;"&amp;AsOf),2)-$K71),2),"—"))</f>
        <v/>
      </c>
      <c r="G71" s="14" t="str">
        <f aca="false">IF($M71="","",IF(AND($M71="OK",$L71=0),ROUND(MAX(0,ROUND(SUMIFS(Charges!$F$6:$F$5000,Charges!$B$6:$B$5000,$A71,Charges!$H$6:$H$5000,"OK",Charges!$E$6:$E$5000,"&lt;="&amp;AsOf),2)-$K71)-$F71,2),"—"))</f>
        <v/>
      </c>
      <c r="H71" s="15" t="str">
        <f aca="false">IF($M71="","",IF($C71="","Not entered",IF($M71&lt;&gt;"OK","Check date",IF($C71&lt;AsOf,"Date passed — update it",IF($C71&lt;=AsOf+7,"Upcoming (next 7 days)","Later")))))</f>
        <v/>
      </c>
      <c r="I71" s="6" t="str">
        <f aca="false">IF(AND($D71="Overdue",$H71="Upcoming (next 7 days)"),"Review before next visit","")</f>
        <v/>
      </c>
      <c r="J71" s="14" t="str">
        <f aca="false">IF($M71="","",ROUND(SUMIFS(Charges!$F$6:$F$5000,Charges!$B$6:$B$5000,$A71,Charges!$H$6:$H$5000,"OK"),2))</f>
        <v/>
      </c>
      <c r="K71" s="14" t="str">
        <f aca="false">IF($M71="","",ROUND(SUMIFS(Payments!$E$6:$E$5000,Payments!$B$6:$B$5000,$A71,Payments!$G$6:$G$5000,"OK"),2))</f>
        <v/>
      </c>
      <c r="L71" s="15" t="str">
        <f aca="false">IF($M71="","",(COUNTIF(Charges!$B$6:$B$5000,$A71)-COUNTIFS(Charges!$B$6:$B$5000,$A71,Charges!$H$6:$H$5000,"OK"))+(COUNTIF(Payments!$B$6:$B$5000,$A71)-COUNTIFS(Payments!$B$6:$B$5000,$A71,Payments!$G$6:$G$5000,"OK")))</f>
        <v/>
      </c>
      <c r="M71" s="15" t="str">
        <f aca="false">IF(AND($A71="",$B71="",$C71=""),"",IF($A71="","Fix: add a customer ID",IF(COUNTIF($A$11:$A$5000,$A71)&gt;1,"Fix: duplicate customer ID",IF($B71="","Fix: add a name",IF($C71="","OK",IF(NOT(ISNUMBER($C71)),"Fix: next visit must be a date",IF(OR($C71&lt;36526,$C71&lt;&gt;INT($C71)),"Fix: next visit must be a date","OK")))))))</f>
        <v/>
      </c>
    </row>
    <row r="72" customFormat="false" ht="15" hidden="false" customHeight="false" outlineLevel="0" collapsed="false">
      <c r="A72" s="11"/>
      <c r="B72" s="11"/>
      <c r="C72" s="12"/>
      <c r="D72" s="6" t="str">
        <f aca="false">IF($M72="","",IF($M72&lt;&gt;"OK","Check this row",IF($L72&gt;0,"Check entries",IF(COUNTIF(Charges!$B$6:$B$5000,$A72)+COUNTIF(Payments!$B$6:$B$5000,$A72)=0,"No charges recorded",IF($E72&lt;0,"Credit",IF($E72=0,"Clear",IF($F72&gt;0,"Overdue",IF($G72&gt;0,"Due today","Outstanding — not overdue"))))))))</f>
        <v/>
      </c>
      <c r="E72" s="13" t="str">
        <f aca="false">IF($M72="","",IF(AND($M72="OK",$L72=0),ROUND($J72-$K72,2),"—"))</f>
        <v/>
      </c>
      <c r="F72" s="14" t="str">
        <f aca="false">IF($M72="","",IF(AND($M72="OK",$L72=0),ROUND(MAX(0,ROUND(SUMIFS(Charges!$F$6:$F$5000,Charges!$B$6:$B$5000,$A72,Charges!$H$6:$H$5000,"OK",Charges!$E$6:$E$5000,"&lt;"&amp;AsOf),2)-$K72),2),"—"))</f>
        <v/>
      </c>
      <c r="G72" s="14" t="str">
        <f aca="false">IF($M72="","",IF(AND($M72="OK",$L72=0),ROUND(MAX(0,ROUND(SUMIFS(Charges!$F$6:$F$5000,Charges!$B$6:$B$5000,$A72,Charges!$H$6:$H$5000,"OK",Charges!$E$6:$E$5000,"&lt;="&amp;AsOf),2)-$K72)-$F72,2),"—"))</f>
        <v/>
      </c>
      <c r="H72" s="15" t="str">
        <f aca="false">IF($M72="","",IF($C72="","Not entered",IF($M72&lt;&gt;"OK","Check date",IF($C72&lt;AsOf,"Date passed — update it",IF($C72&lt;=AsOf+7,"Upcoming (next 7 days)","Later")))))</f>
        <v/>
      </c>
      <c r="I72" s="6" t="str">
        <f aca="false">IF(AND($D72="Overdue",$H72="Upcoming (next 7 days)"),"Review before next visit","")</f>
        <v/>
      </c>
      <c r="J72" s="14" t="str">
        <f aca="false">IF($M72="","",ROUND(SUMIFS(Charges!$F$6:$F$5000,Charges!$B$6:$B$5000,$A72,Charges!$H$6:$H$5000,"OK"),2))</f>
        <v/>
      </c>
      <c r="K72" s="14" t="str">
        <f aca="false">IF($M72="","",ROUND(SUMIFS(Payments!$E$6:$E$5000,Payments!$B$6:$B$5000,$A72,Payments!$G$6:$G$5000,"OK"),2))</f>
        <v/>
      </c>
      <c r="L72" s="15" t="str">
        <f aca="false">IF($M72="","",(COUNTIF(Charges!$B$6:$B$5000,$A72)-COUNTIFS(Charges!$B$6:$B$5000,$A72,Charges!$H$6:$H$5000,"OK"))+(COUNTIF(Payments!$B$6:$B$5000,$A72)-COUNTIFS(Payments!$B$6:$B$5000,$A72,Payments!$G$6:$G$5000,"OK")))</f>
        <v/>
      </c>
      <c r="M72" s="15" t="str">
        <f aca="false">IF(AND($A72="",$B72="",$C72=""),"",IF($A72="","Fix: add a customer ID",IF(COUNTIF($A$11:$A$5000,$A72)&gt;1,"Fix: duplicate customer ID",IF($B72="","Fix: add a name",IF($C72="","OK",IF(NOT(ISNUMBER($C72)),"Fix: next visit must be a date",IF(OR($C72&lt;36526,$C72&lt;&gt;INT($C72)),"Fix: next visit must be a date","OK")))))))</f>
        <v/>
      </c>
    </row>
    <row r="73" customFormat="false" ht="15" hidden="false" customHeight="false" outlineLevel="0" collapsed="false">
      <c r="A73" s="11"/>
      <c r="B73" s="11"/>
      <c r="C73" s="12"/>
      <c r="D73" s="6" t="str">
        <f aca="false">IF($M73="","",IF($M73&lt;&gt;"OK","Check this row",IF($L73&gt;0,"Check entries",IF(COUNTIF(Charges!$B$6:$B$5000,$A73)+COUNTIF(Payments!$B$6:$B$5000,$A73)=0,"No charges recorded",IF($E73&lt;0,"Credit",IF($E73=0,"Clear",IF($F73&gt;0,"Overdue",IF($G73&gt;0,"Due today","Outstanding — not overdue"))))))))</f>
        <v/>
      </c>
      <c r="E73" s="13" t="str">
        <f aca="false">IF($M73="","",IF(AND($M73="OK",$L73=0),ROUND($J73-$K73,2),"—"))</f>
        <v/>
      </c>
      <c r="F73" s="14" t="str">
        <f aca="false">IF($M73="","",IF(AND($M73="OK",$L73=0),ROUND(MAX(0,ROUND(SUMIFS(Charges!$F$6:$F$5000,Charges!$B$6:$B$5000,$A73,Charges!$H$6:$H$5000,"OK",Charges!$E$6:$E$5000,"&lt;"&amp;AsOf),2)-$K73),2),"—"))</f>
        <v/>
      </c>
      <c r="G73" s="14" t="str">
        <f aca="false">IF($M73="","",IF(AND($M73="OK",$L73=0),ROUND(MAX(0,ROUND(SUMIFS(Charges!$F$6:$F$5000,Charges!$B$6:$B$5000,$A73,Charges!$H$6:$H$5000,"OK",Charges!$E$6:$E$5000,"&lt;="&amp;AsOf),2)-$K73)-$F73,2),"—"))</f>
        <v/>
      </c>
      <c r="H73" s="15" t="str">
        <f aca="false">IF($M73="","",IF($C73="","Not entered",IF($M73&lt;&gt;"OK","Check date",IF($C73&lt;AsOf,"Date passed — update it",IF($C73&lt;=AsOf+7,"Upcoming (next 7 days)","Later")))))</f>
        <v/>
      </c>
      <c r="I73" s="6" t="str">
        <f aca="false">IF(AND($D73="Overdue",$H73="Upcoming (next 7 days)"),"Review before next visit","")</f>
        <v/>
      </c>
      <c r="J73" s="14" t="str">
        <f aca="false">IF($M73="","",ROUND(SUMIFS(Charges!$F$6:$F$5000,Charges!$B$6:$B$5000,$A73,Charges!$H$6:$H$5000,"OK"),2))</f>
        <v/>
      </c>
      <c r="K73" s="14" t="str">
        <f aca="false">IF($M73="","",ROUND(SUMIFS(Payments!$E$6:$E$5000,Payments!$B$6:$B$5000,$A73,Payments!$G$6:$G$5000,"OK"),2))</f>
        <v/>
      </c>
      <c r="L73" s="15" t="str">
        <f aca="false">IF($M73="","",(COUNTIF(Charges!$B$6:$B$5000,$A73)-COUNTIFS(Charges!$B$6:$B$5000,$A73,Charges!$H$6:$H$5000,"OK"))+(COUNTIF(Payments!$B$6:$B$5000,$A73)-COUNTIFS(Payments!$B$6:$B$5000,$A73,Payments!$G$6:$G$5000,"OK")))</f>
        <v/>
      </c>
      <c r="M73" s="15" t="str">
        <f aca="false">IF(AND($A73="",$B73="",$C73=""),"",IF($A73="","Fix: add a customer ID",IF(COUNTIF($A$11:$A$5000,$A73)&gt;1,"Fix: duplicate customer ID",IF($B73="","Fix: add a name",IF($C73="","OK",IF(NOT(ISNUMBER($C73)),"Fix: next visit must be a date",IF(OR($C73&lt;36526,$C73&lt;&gt;INT($C73)),"Fix: next visit must be a date","OK")))))))</f>
        <v/>
      </c>
    </row>
    <row r="74" customFormat="false" ht="15" hidden="false" customHeight="false" outlineLevel="0" collapsed="false">
      <c r="A74" s="11"/>
      <c r="B74" s="11"/>
      <c r="C74" s="12"/>
      <c r="D74" s="6" t="str">
        <f aca="false">IF($M74="","",IF($M74&lt;&gt;"OK","Check this row",IF($L74&gt;0,"Check entries",IF(COUNTIF(Charges!$B$6:$B$5000,$A74)+COUNTIF(Payments!$B$6:$B$5000,$A74)=0,"No charges recorded",IF($E74&lt;0,"Credit",IF($E74=0,"Clear",IF($F74&gt;0,"Overdue",IF($G74&gt;0,"Due today","Outstanding — not overdue"))))))))</f>
        <v/>
      </c>
      <c r="E74" s="13" t="str">
        <f aca="false">IF($M74="","",IF(AND($M74="OK",$L74=0),ROUND($J74-$K74,2),"—"))</f>
        <v/>
      </c>
      <c r="F74" s="14" t="str">
        <f aca="false">IF($M74="","",IF(AND($M74="OK",$L74=0),ROUND(MAX(0,ROUND(SUMIFS(Charges!$F$6:$F$5000,Charges!$B$6:$B$5000,$A74,Charges!$H$6:$H$5000,"OK",Charges!$E$6:$E$5000,"&lt;"&amp;AsOf),2)-$K74),2),"—"))</f>
        <v/>
      </c>
      <c r="G74" s="14" t="str">
        <f aca="false">IF($M74="","",IF(AND($M74="OK",$L74=0),ROUND(MAX(0,ROUND(SUMIFS(Charges!$F$6:$F$5000,Charges!$B$6:$B$5000,$A74,Charges!$H$6:$H$5000,"OK",Charges!$E$6:$E$5000,"&lt;="&amp;AsOf),2)-$K74)-$F74,2),"—"))</f>
        <v/>
      </c>
      <c r="H74" s="15" t="str">
        <f aca="false">IF($M74="","",IF($C74="","Not entered",IF($M74&lt;&gt;"OK","Check date",IF($C74&lt;AsOf,"Date passed — update it",IF($C74&lt;=AsOf+7,"Upcoming (next 7 days)","Later")))))</f>
        <v/>
      </c>
      <c r="I74" s="6" t="str">
        <f aca="false">IF(AND($D74="Overdue",$H74="Upcoming (next 7 days)"),"Review before next visit","")</f>
        <v/>
      </c>
      <c r="J74" s="14" t="str">
        <f aca="false">IF($M74="","",ROUND(SUMIFS(Charges!$F$6:$F$5000,Charges!$B$6:$B$5000,$A74,Charges!$H$6:$H$5000,"OK"),2))</f>
        <v/>
      </c>
      <c r="K74" s="14" t="str">
        <f aca="false">IF($M74="","",ROUND(SUMIFS(Payments!$E$6:$E$5000,Payments!$B$6:$B$5000,$A74,Payments!$G$6:$G$5000,"OK"),2))</f>
        <v/>
      </c>
      <c r="L74" s="15" t="str">
        <f aca="false">IF($M74="","",(COUNTIF(Charges!$B$6:$B$5000,$A74)-COUNTIFS(Charges!$B$6:$B$5000,$A74,Charges!$H$6:$H$5000,"OK"))+(COUNTIF(Payments!$B$6:$B$5000,$A74)-COUNTIFS(Payments!$B$6:$B$5000,$A74,Payments!$G$6:$G$5000,"OK")))</f>
        <v/>
      </c>
      <c r="M74" s="15" t="str">
        <f aca="false">IF(AND($A74="",$B74="",$C74=""),"",IF($A74="","Fix: add a customer ID",IF(COUNTIF($A$11:$A$5000,$A74)&gt;1,"Fix: duplicate customer ID",IF($B74="","Fix: add a name",IF($C74="","OK",IF(NOT(ISNUMBER($C74)),"Fix: next visit must be a date",IF(OR($C74&lt;36526,$C74&lt;&gt;INT($C74)),"Fix: next visit must be a date","OK")))))))</f>
        <v/>
      </c>
    </row>
    <row r="75" customFormat="false" ht="15" hidden="false" customHeight="false" outlineLevel="0" collapsed="false">
      <c r="A75" s="11"/>
      <c r="B75" s="11"/>
      <c r="C75" s="12"/>
      <c r="D75" s="6" t="str">
        <f aca="false">IF($M75="","",IF($M75&lt;&gt;"OK","Check this row",IF($L75&gt;0,"Check entries",IF(COUNTIF(Charges!$B$6:$B$5000,$A75)+COUNTIF(Payments!$B$6:$B$5000,$A75)=0,"No charges recorded",IF($E75&lt;0,"Credit",IF($E75=0,"Clear",IF($F75&gt;0,"Overdue",IF($G75&gt;0,"Due today","Outstanding — not overdue"))))))))</f>
        <v/>
      </c>
      <c r="E75" s="13" t="str">
        <f aca="false">IF($M75="","",IF(AND($M75="OK",$L75=0),ROUND($J75-$K75,2),"—"))</f>
        <v/>
      </c>
      <c r="F75" s="14" t="str">
        <f aca="false">IF($M75="","",IF(AND($M75="OK",$L75=0),ROUND(MAX(0,ROUND(SUMIFS(Charges!$F$6:$F$5000,Charges!$B$6:$B$5000,$A75,Charges!$H$6:$H$5000,"OK",Charges!$E$6:$E$5000,"&lt;"&amp;AsOf),2)-$K75),2),"—"))</f>
        <v/>
      </c>
      <c r="G75" s="14" t="str">
        <f aca="false">IF($M75="","",IF(AND($M75="OK",$L75=0),ROUND(MAX(0,ROUND(SUMIFS(Charges!$F$6:$F$5000,Charges!$B$6:$B$5000,$A75,Charges!$H$6:$H$5000,"OK",Charges!$E$6:$E$5000,"&lt;="&amp;AsOf),2)-$K75)-$F75,2),"—"))</f>
        <v/>
      </c>
      <c r="H75" s="15" t="str">
        <f aca="false">IF($M75="","",IF($C75="","Not entered",IF($M75&lt;&gt;"OK","Check date",IF($C75&lt;AsOf,"Date passed — update it",IF($C75&lt;=AsOf+7,"Upcoming (next 7 days)","Later")))))</f>
        <v/>
      </c>
      <c r="I75" s="6" t="str">
        <f aca="false">IF(AND($D75="Overdue",$H75="Upcoming (next 7 days)"),"Review before next visit","")</f>
        <v/>
      </c>
      <c r="J75" s="14" t="str">
        <f aca="false">IF($M75="","",ROUND(SUMIFS(Charges!$F$6:$F$5000,Charges!$B$6:$B$5000,$A75,Charges!$H$6:$H$5000,"OK"),2))</f>
        <v/>
      </c>
      <c r="K75" s="14" t="str">
        <f aca="false">IF($M75="","",ROUND(SUMIFS(Payments!$E$6:$E$5000,Payments!$B$6:$B$5000,$A75,Payments!$G$6:$G$5000,"OK"),2))</f>
        <v/>
      </c>
      <c r="L75" s="15" t="str">
        <f aca="false">IF($M75="","",(COUNTIF(Charges!$B$6:$B$5000,$A75)-COUNTIFS(Charges!$B$6:$B$5000,$A75,Charges!$H$6:$H$5000,"OK"))+(COUNTIF(Payments!$B$6:$B$5000,$A75)-COUNTIFS(Payments!$B$6:$B$5000,$A75,Payments!$G$6:$G$5000,"OK")))</f>
        <v/>
      </c>
      <c r="M75" s="15" t="str">
        <f aca="false">IF(AND($A75="",$B75="",$C75=""),"",IF($A75="","Fix: add a customer ID",IF(COUNTIF($A$11:$A$5000,$A75)&gt;1,"Fix: duplicate customer ID",IF($B75="","Fix: add a name",IF($C75="","OK",IF(NOT(ISNUMBER($C75)),"Fix: next visit must be a date",IF(OR($C75&lt;36526,$C75&lt;&gt;INT($C75)),"Fix: next visit must be a date","OK")))))))</f>
        <v/>
      </c>
    </row>
    <row r="76" customFormat="false" ht="15" hidden="false" customHeight="false" outlineLevel="0" collapsed="false">
      <c r="A76" s="11"/>
      <c r="B76" s="11"/>
      <c r="C76" s="12"/>
      <c r="D76" s="6" t="str">
        <f aca="false">IF($M76="","",IF($M76&lt;&gt;"OK","Check this row",IF($L76&gt;0,"Check entries",IF(COUNTIF(Charges!$B$6:$B$5000,$A76)+COUNTIF(Payments!$B$6:$B$5000,$A76)=0,"No charges recorded",IF($E76&lt;0,"Credit",IF($E76=0,"Clear",IF($F76&gt;0,"Overdue",IF($G76&gt;0,"Due today","Outstanding — not overdue"))))))))</f>
        <v/>
      </c>
      <c r="E76" s="13" t="str">
        <f aca="false">IF($M76="","",IF(AND($M76="OK",$L76=0),ROUND($J76-$K76,2),"—"))</f>
        <v/>
      </c>
      <c r="F76" s="14" t="str">
        <f aca="false">IF($M76="","",IF(AND($M76="OK",$L76=0),ROUND(MAX(0,ROUND(SUMIFS(Charges!$F$6:$F$5000,Charges!$B$6:$B$5000,$A76,Charges!$H$6:$H$5000,"OK",Charges!$E$6:$E$5000,"&lt;"&amp;AsOf),2)-$K76),2),"—"))</f>
        <v/>
      </c>
      <c r="G76" s="14" t="str">
        <f aca="false">IF($M76="","",IF(AND($M76="OK",$L76=0),ROUND(MAX(0,ROUND(SUMIFS(Charges!$F$6:$F$5000,Charges!$B$6:$B$5000,$A76,Charges!$H$6:$H$5000,"OK",Charges!$E$6:$E$5000,"&lt;="&amp;AsOf),2)-$K76)-$F76,2),"—"))</f>
        <v/>
      </c>
      <c r="H76" s="15" t="str">
        <f aca="false">IF($M76="","",IF($C76="","Not entered",IF($M76&lt;&gt;"OK","Check date",IF($C76&lt;AsOf,"Date passed — update it",IF($C76&lt;=AsOf+7,"Upcoming (next 7 days)","Later")))))</f>
        <v/>
      </c>
      <c r="I76" s="6" t="str">
        <f aca="false">IF(AND($D76="Overdue",$H76="Upcoming (next 7 days)"),"Review before next visit","")</f>
        <v/>
      </c>
      <c r="J76" s="14" t="str">
        <f aca="false">IF($M76="","",ROUND(SUMIFS(Charges!$F$6:$F$5000,Charges!$B$6:$B$5000,$A76,Charges!$H$6:$H$5000,"OK"),2))</f>
        <v/>
      </c>
      <c r="K76" s="14" t="str">
        <f aca="false">IF($M76="","",ROUND(SUMIFS(Payments!$E$6:$E$5000,Payments!$B$6:$B$5000,$A76,Payments!$G$6:$G$5000,"OK"),2))</f>
        <v/>
      </c>
      <c r="L76" s="15" t="str">
        <f aca="false">IF($M76="","",(COUNTIF(Charges!$B$6:$B$5000,$A76)-COUNTIFS(Charges!$B$6:$B$5000,$A76,Charges!$H$6:$H$5000,"OK"))+(COUNTIF(Payments!$B$6:$B$5000,$A76)-COUNTIFS(Payments!$B$6:$B$5000,$A76,Payments!$G$6:$G$5000,"OK")))</f>
        <v/>
      </c>
      <c r="M76" s="15" t="str">
        <f aca="false">IF(AND($A76="",$B76="",$C76=""),"",IF($A76="","Fix: add a customer ID",IF(COUNTIF($A$11:$A$5000,$A76)&gt;1,"Fix: duplicate customer ID",IF($B76="","Fix: add a name",IF($C76="","OK",IF(NOT(ISNUMBER($C76)),"Fix: next visit must be a date",IF(OR($C76&lt;36526,$C76&lt;&gt;INT($C76)),"Fix: next visit must be a date","OK")))))))</f>
        <v/>
      </c>
    </row>
    <row r="77" customFormat="false" ht="15" hidden="false" customHeight="false" outlineLevel="0" collapsed="false">
      <c r="A77" s="11"/>
      <c r="B77" s="11"/>
      <c r="C77" s="12"/>
      <c r="D77" s="6" t="str">
        <f aca="false">IF($M77="","",IF($M77&lt;&gt;"OK","Check this row",IF($L77&gt;0,"Check entries",IF(COUNTIF(Charges!$B$6:$B$5000,$A77)+COUNTIF(Payments!$B$6:$B$5000,$A77)=0,"No charges recorded",IF($E77&lt;0,"Credit",IF($E77=0,"Clear",IF($F77&gt;0,"Overdue",IF($G77&gt;0,"Due today","Outstanding — not overdue"))))))))</f>
        <v/>
      </c>
      <c r="E77" s="13" t="str">
        <f aca="false">IF($M77="","",IF(AND($M77="OK",$L77=0),ROUND($J77-$K77,2),"—"))</f>
        <v/>
      </c>
      <c r="F77" s="14" t="str">
        <f aca="false">IF($M77="","",IF(AND($M77="OK",$L77=0),ROUND(MAX(0,ROUND(SUMIFS(Charges!$F$6:$F$5000,Charges!$B$6:$B$5000,$A77,Charges!$H$6:$H$5000,"OK",Charges!$E$6:$E$5000,"&lt;"&amp;AsOf),2)-$K77),2),"—"))</f>
        <v/>
      </c>
      <c r="G77" s="14" t="str">
        <f aca="false">IF($M77="","",IF(AND($M77="OK",$L77=0),ROUND(MAX(0,ROUND(SUMIFS(Charges!$F$6:$F$5000,Charges!$B$6:$B$5000,$A77,Charges!$H$6:$H$5000,"OK",Charges!$E$6:$E$5000,"&lt;="&amp;AsOf),2)-$K77)-$F77,2),"—"))</f>
        <v/>
      </c>
      <c r="H77" s="15" t="str">
        <f aca="false">IF($M77="","",IF($C77="","Not entered",IF($M77&lt;&gt;"OK","Check date",IF($C77&lt;AsOf,"Date passed — update it",IF($C77&lt;=AsOf+7,"Upcoming (next 7 days)","Later")))))</f>
        <v/>
      </c>
      <c r="I77" s="6" t="str">
        <f aca="false">IF(AND($D77="Overdue",$H77="Upcoming (next 7 days)"),"Review before next visit","")</f>
        <v/>
      </c>
      <c r="J77" s="14" t="str">
        <f aca="false">IF($M77="","",ROUND(SUMIFS(Charges!$F$6:$F$5000,Charges!$B$6:$B$5000,$A77,Charges!$H$6:$H$5000,"OK"),2))</f>
        <v/>
      </c>
      <c r="K77" s="14" t="str">
        <f aca="false">IF($M77="","",ROUND(SUMIFS(Payments!$E$6:$E$5000,Payments!$B$6:$B$5000,$A77,Payments!$G$6:$G$5000,"OK"),2))</f>
        <v/>
      </c>
      <c r="L77" s="15" t="str">
        <f aca="false">IF($M77="","",(COUNTIF(Charges!$B$6:$B$5000,$A77)-COUNTIFS(Charges!$B$6:$B$5000,$A77,Charges!$H$6:$H$5000,"OK"))+(COUNTIF(Payments!$B$6:$B$5000,$A77)-COUNTIFS(Payments!$B$6:$B$5000,$A77,Payments!$G$6:$G$5000,"OK")))</f>
        <v/>
      </c>
      <c r="M77" s="15" t="str">
        <f aca="false">IF(AND($A77="",$B77="",$C77=""),"",IF($A77="","Fix: add a customer ID",IF(COUNTIF($A$11:$A$5000,$A77)&gt;1,"Fix: duplicate customer ID",IF($B77="","Fix: add a name",IF($C77="","OK",IF(NOT(ISNUMBER($C77)),"Fix: next visit must be a date",IF(OR($C77&lt;36526,$C77&lt;&gt;INT($C77)),"Fix: next visit must be a date","OK")))))))</f>
        <v/>
      </c>
    </row>
    <row r="78" customFormat="false" ht="15" hidden="false" customHeight="false" outlineLevel="0" collapsed="false">
      <c r="A78" s="11"/>
      <c r="B78" s="11"/>
      <c r="C78" s="12"/>
      <c r="D78" s="6" t="str">
        <f aca="false">IF($M78="","",IF($M78&lt;&gt;"OK","Check this row",IF($L78&gt;0,"Check entries",IF(COUNTIF(Charges!$B$6:$B$5000,$A78)+COUNTIF(Payments!$B$6:$B$5000,$A78)=0,"No charges recorded",IF($E78&lt;0,"Credit",IF($E78=0,"Clear",IF($F78&gt;0,"Overdue",IF($G78&gt;0,"Due today","Outstanding — not overdue"))))))))</f>
        <v/>
      </c>
      <c r="E78" s="13" t="str">
        <f aca="false">IF($M78="","",IF(AND($M78="OK",$L78=0),ROUND($J78-$K78,2),"—"))</f>
        <v/>
      </c>
      <c r="F78" s="14" t="str">
        <f aca="false">IF($M78="","",IF(AND($M78="OK",$L78=0),ROUND(MAX(0,ROUND(SUMIFS(Charges!$F$6:$F$5000,Charges!$B$6:$B$5000,$A78,Charges!$H$6:$H$5000,"OK",Charges!$E$6:$E$5000,"&lt;"&amp;AsOf),2)-$K78),2),"—"))</f>
        <v/>
      </c>
      <c r="G78" s="14" t="str">
        <f aca="false">IF($M78="","",IF(AND($M78="OK",$L78=0),ROUND(MAX(0,ROUND(SUMIFS(Charges!$F$6:$F$5000,Charges!$B$6:$B$5000,$A78,Charges!$H$6:$H$5000,"OK",Charges!$E$6:$E$5000,"&lt;="&amp;AsOf),2)-$K78)-$F78,2),"—"))</f>
        <v/>
      </c>
      <c r="H78" s="15" t="str">
        <f aca="false">IF($M78="","",IF($C78="","Not entered",IF($M78&lt;&gt;"OK","Check date",IF($C78&lt;AsOf,"Date passed — update it",IF($C78&lt;=AsOf+7,"Upcoming (next 7 days)","Later")))))</f>
        <v/>
      </c>
      <c r="I78" s="6" t="str">
        <f aca="false">IF(AND($D78="Overdue",$H78="Upcoming (next 7 days)"),"Review before next visit","")</f>
        <v/>
      </c>
      <c r="J78" s="14" t="str">
        <f aca="false">IF($M78="","",ROUND(SUMIFS(Charges!$F$6:$F$5000,Charges!$B$6:$B$5000,$A78,Charges!$H$6:$H$5000,"OK"),2))</f>
        <v/>
      </c>
      <c r="K78" s="14" t="str">
        <f aca="false">IF($M78="","",ROUND(SUMIFS(Payments!$E$6:$E$5000,Payments!$B$6:$B$5000,$A78,Payments!$G$6:$G$5000,"OK"),2))</f>
        <v/>
      </c>
      <c r="L78" s="15" t="str">
        <f aca="false">IF($M78="","",(COUNTIF(Charges!$B$6:$B$5000,$A78)-COUNTIFS(Charges!$B$6:$B$5000,$A78,Charges!$H$6:$H$5000,"OK"))+(COUNTIF(Payments!$B$6:$B$5000,$A78)-COUNTIFS(Payments!$B$6:$B$5000,$A78,Payments!$G$6:$G$5000,"OK")))</f>
        <v/>
      </c>
      <c r="M78" s="15" t="str">
        <f aca="false">IF(AND($A78="",$B78="",$C78=""),"",IF($A78="","Fix: add a customer ID",IF(COUNTIF($A$11:$A$5000,$A78)&gt;1,"Fix: duplicate customer ID",IF($B78="","Fix: add a name",IF($C78="","OK",IF(NOT(ISNUMBER($C78)),"Fix: next visit must be a date",IF(OR($C78&lt;36526,$C78&lt;&gt;INT($C78)),"Fix: next visit must be a date","OK")))))))</f>
        <v/>
      </c>
    </row>
    <row r="79" customFormat="false" ht="15" hidden="false" customHeight="false" outlineLevel="0" collapsed="false">
      <c r="A79" s="11"/>
      <c r="B79" s="11"/>
      <c r="C79" s="12"/>
      <c r="D79" s="6" t="str">
        <f aca="false">IF($M79="","",IF($M79&lt;&gt;"OK","Check this row",IF($L79&gt;0,"Check entries",IF(COUNTIF(Charges!$B$6:$B$5000,$A79)+COUNTIF(Payments!$B$6:$B$5000,$A79)=0,"No charges recorded",IF($E79&lt;0,"Credit",IF($E79=0,"Clear",IF($F79&gt;0,"Overdue",IF($G79&gt;0,"Due today","Outstanding — not overdue"))))))))</f>
        <v/>
      </c>
      <c r="E79" s="13" t="str">
        <f aca="false">IF($M79="","",IF(AND($M79="OK",$L79=0),ROUND($J79-$K79,2),"—"))</f>
        <v/>
      </c>
      <c r="F79" s="14" t="str">
        <f aca="false">IF($M79="","",IF(AND($M79="OK",$L79=0),ROUND(MAX(0,ROUND(SUMIFS(Charges!$F$6:$F$5000,Charges!$B$6:$B$5000,$A79,Charges!$H$6:$H$5000,"OK",Charges!$E$6:$E$5000,"&lt;"&amp;AsOf),2)-$K79),2),"—"))</f>
        <v/>
      </c>
      <c r="G79" s="14" t="str">
        <f aca="false">IF($M79="","",IF(AND($M79="OK",$L79=0),ROUND(MAX(0,ROUND(SUMIFS(Charges!$F$6:$F$5000,Charges!$B$6:$B$5000,$A79,Charges!$H$6:$H$5000,"OK",Charges!$E$6:$E$5000,"&lt;="&amp;AsOf),2)-$K79)-$F79,2),"—"))</f>
        <v/>
      </c>
      <c r="H79" s="15" t="str">
        <f aca="false">IF($M79="","",IF($C79="","Not entered",IF($M79&lt;&gt;"OK","Check date",IF($C79&lt;AsOf,"Date passed — update it",IF($C79&lt;=AsOf+7,"Upcoming (next 7 days)","Later")))))</f>
        <v/>
      </c>
      <c r="I79" s="6" t="str">
        <f aca="false">IF(AND($D79="Overdue",$H79="Upcoming (next 7 days)"),"Review before next visit","")</f>
        <v/>
      </c>
      <c r="J79" s="14" t="str">
        <f aca="false">IF($M79="","",ROUND(SUMIFS(Charges!$F$6:$F$5000,Charges!$B$6:$B$5000,$A79,Charges!$H$6:$H$5000,"OK"),2))</f>
        <v/>
      </c>
      <c r="K79" s="14" t="str">
        <f aca="false">IF($M79="","",ROUND(SUMIFS(Payments!$E$6:$E$5000,Payments!$B$6:$B$5000,$A79,Payments!$G$6:$G$5000,"OK"),2))</f>
        <v/>
      </c>
      <c r="L79" s="15" t="str">
        <f aca="false">IF($M79="","",(COUNTIF(Charges!$B$6:$B$5000,$A79)-COUNTIFS(Charges!$B$6:$B$5000,$A79,Charges!$H$6:$H$5000,"OK"))+(COUNTIF(Payments!$B$6:$B$5000,$A79)-COUNTIFS(Payments!$B$6:$B$5000,$A79,Payments!$G$6:$G$5000,"OK")))</f>
        <v/>
      </c>
      <c r="M79" s="15" t="str">
        <f aca="false">IF(AND($A79="",$B79="",$C79=""),"",IF($A79="","Fix: add a customer ID",IF(COUNTIF($A$11:$A$5000,$A79)&gt;1,"Fix: duplicate customer ID",IF($B79="","Fix: add a name",IF($C79="","OK",IF(NOT(ISNUMBER($C79)),"Fix: next visit must be a date",IF(OR($C79&lt;36526,$C79&lt;&gt;INT($C79)),"Fix: next visit must be a date","OK")))))))</f>
        <v/>
      </c>
    </row>
    <row r="80" customFormat="false" ht="15" hidden="false" customHeight="false" outlineLevel="0" collapsed="false">
      <c r="A80" s="11"/>
      <c r="B80" s="11"/>
      <c r="C80" s="12"/>
      <c r="D80" s="6" t="str">
        <f aca="false">IF($M80="","",IF($M80&lt;&gt;"OK","Check this row",IF($L80&gt;0,"Check entries",IF(COUNTIF(Charges!$B$6:$B$5000,$A80)+COUNTIF(Payments!$B$6:$B$5000,$A80)=0,"No charges recorded",IF($E80&lt;0,"Credit",IF($E80=0,"Clear",IF($F80&gt;0,"Overdue",IF($G80&gt;0,"Due today","Outstanding — not overdue"))))))))</f>
        <v/>
      </c>
      <c r="E80" s="13" t="str">
        <f aca="false">IF($M80="","",IF(AND($M80="OK",$L80=0),ROUND($J80-$K80,2),"—"))</f>
        <v/>
      </c>
      <c r="F80" s="14" t="str">
        <f aca="false">IF($M80="","",IF(AND($M80="OK",$L80=0),ROUND(MAX(0,ROUND(SUMIFS(Charges!$F$6:$F$5000,Charges!$B$6:$B$5000,$A80,Charges!$H$6:$H$5000,"OK",Charges!$E$6:$E$5000,"&lt;"&amp;AsOf),2)-$K80),2),"—"))</f>
        <v/>
      </c>
      <c r="G80" s="14" t="str">
        <f aca="false">IF($M80="","",IF(AND($M80="OK",$L80=0),ROUND(MAX(0,ROUND(SUMIFS(Charges!$F$6:$F$5000,Charges!$B$6:$B$5000,$A80,Charges!$H$6:$H$5000,"OK",Charges!$E$6:$E$5000,"&lt;="&amp;AsOf),2)-$K80)-$F80,2),"—"))</f>
        <v/>
      </c>
      <c r="H80" s="15" t="str">
        <f aca="false">IF($M80="","",IF($C80="","Not entered",IF($M80&lt;&gt;"OK","Check date",IF($C80&lt;AsOf,"Date passed — update it",IF($C80&lt;=AsOf+7,"Upcoming (next 7 days)","Later")))))</f>
        <v/>
      </c>
      <c r="I80" s="6" t="str">
        <f aca="false">IF(AND($D80="Overdue",$H80="Upcoming (next 7 days)"),"Review before next visit","")</f>
        <v/>
      </c>
      <c r="J80" s="14" t="str">
        <f aca="false">IF($M80="","",ROUND(SUMIFS(Charges!$F$6:$F$5000,Charges!$B$6:$B$5000,$A80,Charges!$H$6:$H$5000,"OK"),2))</f>
        <v/>
      </c>
      <c r="K80" s="14" t="str">
        <f aca="false">IF($M80="","",ROUND(SUMIFS(Payments!$E$6:$E$5000,Payments!$B$6:$B$5000,$A80,Payments!$G$6:$G$5000,"OK"),2))</f>
        <v/>
      </c>
      <c r="L80" s="15" t="str">
        <f aca="false">IF($M80="","",(COUNTIF(Charges!$B$6:$B$5000,$A80)-COUNTIFS(Charges!$B$6:$B$5000,$A80,Charges!$H$6:$H$5000,"OK"))+(COUNTIF(Payments!$B$6:$B$5000,$A80)-COUNTIFS(Payments!$B$6:$B$5000,$A80,Payments!$G$6:$G$5000,"OK")))</f>
        <v/>
      </c>
      <c r="M80" s="15" t="str">
        <f aca="false">IF(AND($A80="",$B80="",$C80=""),"",IF($A80="","Fix: add a customer ID",IF(COUNTIF($A$11:$A$5000,$A80)&gt;1,"Fix: duplicate customer ID",IF($B80="","Fix: add a name",IF($C80="","OK",IF(NOT(ISNUMBER($C80)),"Fix: next visit must be a date",IF(OR($C80&lt;36526,$C80&lt;&gt;INT($C80)),"Fix: next visit must be a date","OK")))))))</f>
        <v/>
      </c>
    </row>
    <row r="81" customFormat="false" ht="15" hidden="false" customHeight="false" outlineLevel="0" collapsed="false">
      <c r="A81" s="11"/>
      <c r="B81" s="11"/>
      <c r="C81" s="12"/>
      <c r="D81" s="6" t="str">
        <f aca="false">IF($M81="","",IF($M81&lt;&gt;"OK","Check this row",IF($L81&gt;0,"Check entries",IF(COUNTIF(Charges!$B$6:$B$5000,$A81)+COUNTIF(Payments!$B$6:$B$5000,$A81)=0,"No charges recorded",IF($E81&lt;0,"Credit",IF($E81=0,"Clear",IF($F81&gt;0,"Overdue",IF($G81&gt;0,"Due today","Outstanding — not overdue"))))))))</f>
        <v/>
      </c>
      <c r="E81" s="13" t="str">
        <f aca="false">IF($M81="","",IF(AND($M81="OK",$L81=0),ROUND($J81-$K81,2),"—"))</f>
        <v/>
      </c>
      <c r="F81" s="14" t="str">
        <f aca="false">IF($M81="","",IF(AND($M81="OK",$L81=0),ROUND(MAX(0,ROUND(SUMIFS(Charges!$F$6:$F$5000,Charges!$B$6:$B$5000,$A81,Charges!$H$6:$H$5000,"OK",Charges!$E$6:$E$5000,"&lt;"&amp;AsOf),2)-$K81),2),"—"))</f>
        <v/>
      </c>
      <c r="G81" s="14" t="str">
        <f aca="false">IF($M81="","",IF(AND($M81="OK",$L81=0),ROUND(MAX(0,ROUND(SUMIFS(Charges!$F$6:$F$5000,Charges!$B$6:$B$5000,$A81,Charges!$H$6:$H$5000,"OK",Charges!$E$6:$E$5000,"&lt;="&amp;AsOf),2)-$K81)-$F81,2),"—"))</f>
        <v/>
      </c>
      <c r="H81" s="15" t="str">
        <f aca="false">IF($M81="","",IF($C81="","Not entered",IF($M81&lt;&gt;"OK","Check date",IF($C81&lt;AsOf,"Date passed — update it",IF($C81&lt;=AsOf+7,"Upcoming (next 7 days)","Later")))))</f>
        <v/>
      </c>
      <c r="I81" s="6" t="str">
        <f aca="false">IF(AND($D81="Overdue",$H81="Upcoming (next 7 days)"),"Review before next visit","")</f>
        <v/>
      </c>
      <c r="J81" s="14" t="str">
        <f aca="false">IF($M81="","",ROUND(SUMIFS(Charges!$F$6:$F$5000,Charges!$B$6:$B$5000,$A81,Charges!$H$6:$H$5000,"OK"),2))</f>
        <v/>
      </c>
      <c r="K81" s="14" t="str">
        <f aca="false">IF($M81="","",ROUND(SUMIFS(Payments!$E$6:$E$5000,Payments!$B$6:$B$5000,$A81,Payments!$G$6:$G$5000,"OK"),2))</f>
        <v/>
      </c>
      <c r="L81" s="15" t="str">
        <f aca="false">IF($M81="","",(COUNTIF(Charges!$B$6:$B$5000,$A81)-COUNTIFS(Charges!$B$6:$B$5000,$A81,Charges!$H$6:$H$5000,"OK"))+(COUNTIF(Payments!$B$6:$B$5000,$A81)-COUNTIFS(Payments!$B$6:$B$5000,$A81,Payments!$G$6:$G$5000,"OK")))</f>
        <v/>
      </c>
      <c r="M81" s="15" t="str">
        <f aca="false">IF(AND($A81="",$B81="",$C81=""),"",IF($A81="","Fix: add a customer ID",IF(COUNTIF($A$11:$A$5000,$A81)&gt;1,"Fix: duplicate customer ID",IF($B81="","Fix: add a name",IF($C81="","OK",IF(NOT(ISNUMBER($C81)),"Fix: next visit must be a date",IF(OR($C81&lt;36526,$C81&lt;&gt;INT($C81)),"Fix: next visit must be a date","OK")))))))</f>
        <v/>
      </c>
    </row>
    <row r="82" customFormat="false" ht="15" hidden="false" customHeight="false" outlineLevel="0" collapsed="false">
      <c r="A82" s="11"/>
      <c r="B82" s="11"/>
      <c r="C82" s="12"/>
      <c r="D82" s="6" t="str">
        <f aca="false">IF($M82="","",IF($M82&lt;&gt;"OK","Check this row",IF($L82&gt;0,"Check entries",IF(COUNTIF(Charges!$B$6:$B$5000,$A82)+COUNTIF(Payments!$B$6:$B$5000,$A82)=0,"No charges recorded",IF($E82&lt;0,"Credit",IF($E82=0,"Clear",IF($F82&gt;0,"Overdue",IF($G82&gt;0,"Due today","Outstanding — not overdue"))))))))</f>
        <v/>
      </c>
      <c r="E82" s="13" t="str">
        <f aca="false">IF($M82="","",IF(AND($M82="OK",$L82=0),ROUND($J82-$K82,2),"—"))</f>
        <v/>
      </c>
      <c r="F82" s="14" t="str">
        <f aca="false">IF($M82="","",IF(AND($M82="OK",$L82=0),ROUND(MAX(0,ROUND(SUMIFS(Charges!$F$6:$F$5000,Charges!$B$6:$B$5000,$A82,Charges!$H$6:$H$5000,"OK",Charges!$E$6:$E$5000,"&lt;"&amp;AsOf),2)-$K82),2),"—"))</f>
        <v/>
      </c>
      <c r="G82" s="14" t="str">
        <f aca="false">IF($M82="","",IF(AND($M82="OK",$L82=0),ROUND(MAX(0,ROUND(SUMIFS(Charges!$F$6:$F$5000,Charges!$B$6:$B$5000,$A82,Charges!$H$6:$H$5000,"OK",Charges!$E$6:$E$5000,"&lt;="&amp;AsOf),2)-$K82)-$F82,2),"—"))</f>
        <v/>
      </c>
      <c r="H82" s="15" t="str">
        <f aca="false">IF($M82="","",IF($C82="","Not entered",IF($M82&lt;&gt;"OK","Check date",IF($C82&lt;AsOf,"Date passed — update it",IF($C82&lt;=AsOf+7,"Upcoming (next 7 days)","Later")))))</f>
        <v/>
      </c>
      <c r="I82" s="6" t="str">
        <f aca="false">IF(AND($D82="Overdue",$H82="Upcoming (next 7 days)"),"Review before next visit","")</f>
        <v/>
      </c>
      <c r="J82" s="14" t="str">
        <f aca="false">IF($M82="","",ROUND(SUMIFS(Charges!$F$6:$F$5000,Charges!$B$6:$B$5000,$A82,Charges!$H$6:$H$5000,"OK"),2))</f>
        <v/>
      </c>
      <c r="K82" s="14" t="str">
        <f aca="false">IF($M82="","",ROUND(SUMIFS(Payments!$E$6:$E$5000,Payments!$B$6:$B$5000,$A82,Payments!$G$6:$G$5000,"OK"),2))</f>
        <v/>
      </c>
      <c r="L82" s="15" t="str">
        <f aca="false">IF($M82="","",(COUNTIF(Charges!$B$6:$B$5000,$A82)-COUNTIFS(Charges!$B$6:$B$5000,$A82,Charges!$H$6:$H$5000,"OK"))+(COUNTIF(Payments!$B$6:$B$5000,$A82)-COUNTIFS(Payments!$B$6:$B$5000,$A82,Payments!$G$6:$G$5000,"OK")))</f>
        <v/>
      </c>
      <c r="M82" s="15" t="str">
        <f aca="false">IF(AND($A82="",$B82="",$C82=""),"",IF($A82="","Fix: add a customer ID",IF(COUNTIF($A$11:$A$5000,$A82)&gt;1,"Fix: duplicate customer ID",IF($B82="","Fix: add a name",IF($C82="","OK",IF(NOT(ISNUMBER($C82)),"Fix: next visit must be a date",IF(OR($C82&lt;36526,$C82&lt;&gt;INT($C82)),"Fix: next visit must be a date","OK")))))))</f>
        <v/>
      </c>
    </row>
    <row r="83" customFormat="false" ht="15" hidden="false" customHeight="false" outlineLevel="0" collapsed="false">
      <c r="A83" s="11"/>
      <c r="B83" s="11"/>
      <c r="C83" s="12"/>
      <c r="D83" s="6" t="str">
        <f aca="false">IF($M83="","",IF($M83&lt;&gt;"OK","Check this row",IF($L83&gt;0,"Check entries",IF(COUNTIF(Charges!$B$6:$B$5000,$A83)+COUNTIF(Payments!$B$6:$B$5000,$A83)=0,"No charges recorded",IF($E83&lt;0,"Credit",IF($E83=0,"Clear",IF($F83&gt;0,"Overdue",IF($G83&gt;0,"Due today","Outstanding — not overdue"))))))))</f>
        <v/>
      </c>
      <c r="E83" s="13" t="str">
        <f aca="false">IF($M83="","",IF(AND($M83="OK",$L83=0),ROUND($J83-$K83,2),"—"))</f>
        <v/>
      </c>
      <c r="F83" s="14" t="str">
        <f aca="false">IF($M83="","",IF(AND($M83="OK",$L83=0),ROUND(MAX(0,ROUND(SUMIFS(Charges!$F$6:$F$5000,Charges!$B$6:$B$5000,$A83,Charges!$H$6:$H$5000,"OK",Charges!$E$6:$E$5000,"&lt;"&amp;AsOf),2)-$K83),2),"—"))</f>
        <v/>
      </c>
      <c r="G83" s="14" t="str">
        <f aca="false">IF($M83="","",IF(AND($M83="OK",$L83=0),ROUND(MAX(0,ROUND(SUMIFS(Charges!$F$6:$F$5000,Charges!$B$6:$B$5000,$A83,Charges!$H$6:$H$5000,"OK",Charges!$E$6:$E$5000,"&lt;="&amp;AsOf),2)-$K83)-$F83,2),"—"))</f>
        <v/>
      </c>
      <c r="H83" s="15" t="str">
        <f aca="false">IF($M83="","",IF($C83="","Not entered",IF($M83&lt;&gt;"OK","Check date",IF($C83&lt;AsOf,"Date passed — update it",IF($C83&lt;=AsOf+7,"Upcoming (next 7 days)","Later")))))</f>
        <v/>
      </c>
      <c r="I83" s="6" t="str">
        <f aca="false">IF(AND($D83="Overdue",$H83="Upcoming (next 7 days)"),"Review before next visit","")</f>
        <v/>
      </c>
      <c r="J83" s="14" t="str">
        <f aca="false">IF($M83="","",ROUND(SUMIFS(Charges!$F$6:$F$5000,Charges!$B$6:$B$5000,$A83,Charges!$H$6:$H$5000,"OK"),2))</f>
        <v/>
      </c>
      <c r="K83" s="14" t="str">
        <f aca="false">IF($M83="","",ROUND(SUMIFS(Payments!$E$6:$E$5000,Payments!$B$6:$B$5000,$A83,Payments!$G$6:$G$5000,"OK"),2))</f>
        <v/>
      </c>
      <c r="L83" s="15" t="str">
        <f aca="false">IF($M83="","",(COUNTIF(Charges!$B$6:$B$5000,$A83)-COUNTIFS(Charges!$B$6:$B$5000,$A83,Charges!$H$6:$H$5000,"OK"))+(COUNTIF(Payments!$B$6:$B$5000,$A83)-COUNTIFS(Payments!$B$6:$B$5000,$A83,Payments!$G$6:$G$5000,"OK")))</f>
        <v/>
      </c>
      <c r="M83" s="15" t="str">
        <f aca="false">IF(AND($A83="",$B83="",$C83=""),"",IF($A83="","Fix: add a customer ID",IF(COUNTIF($A$11:$A$5000,$A83)&gt;1,"Fix: duplicate customer ID",IF($B83="","Fix: add a name",IF($C83="","OK",IF(NOT(ISNUMBER($C83)),"Fix: next visit must be a date",IF(OR($C83&lt;36526,$C83&lt;&gt;INT($C83)),"Fix: next visit must be a date","OK")))))))</f>
        <v/>
      </c>
    </row>
    <row r="84" customFormat="false" ht="15" hidden="false" customHeight="false" outlineLevel="0" collapsed="false">
      <c r="A84" s="11"/>
      <c r="B84" s="11"/>
      <c r="C84" s="12"/>
      <c r="D84" s="6" t="str">
        <f aca="false">IF($M84="","",IF($M84&lt;&gt;"OK","Check this row",IF($L84&gt;0,"Check entries",IF(COUNTIF(Charges!$B$6:$B$5000,$A84)+COUNTIF(Payments!$B$6:$B$5000,$A84)=0,"No charges recorded",IF($E84&lt;0,"Credit",IF($E84=0,"Clear",IF($F84&gt;0,"Overdue",IF($G84&gt;0,"Due today","Outstanding — not overdue"))))))))</f>
        <v/>
      </c>
      <c r="E84" s="13" t="str">
        <f aca="false">IF($M84="","",IF(AND($M84="OK",$L84=0),ROUND($J84-$K84,2),"—"))</f>
        <v/>
      </c>
      <c r="F84" s="14" t="str">
        <f aca="false">IF($M84="","",IF(AND($M84="OK",$L84=0),ROUND(MAX(0,ROUND(SUMIFS(Charges!$F$6:$F$5000,Charges!$B$6:$B$5000,$A84,Charges!$H$6:$H$5000,"OK",Charges!$E$6:$E$5000,"&lt;"&amp;AsOf),2)-$K84),2),"—"))</f>
        <v/>
      </c>
      <c r="G84" s="14" t="str">
        <f aca="false">IF($M84="","",IF(AND($M84="OK",$L84=0),ROUND(MAX(0,ROUND(SUMIFS(Charges!$F$6:$F$5000,Charges!$B$6:$B$5000,$A84,Charges!$H$6:$H$5000,"OK",Charges!$E$6:$E$5000,"&lt;="&amp;AsOf),2)-$K84)-$F84,2),"—"))</f>
        <v/>
      </c>
      <c r="H84" s="15" t="str">
        <f aca="false">IF($M84="","",IF($C84="","Not entered",IF($M84&lt;&gt;"OK","Check date",IF($C84&lt;AsOf,"Date passed — update it",IF($C84&lt;=AsOf+7,"Upcoming (next 7 days)","Later")))))</f>
        <v/>
      </c>
      <c r="I84" s="6" t="str">
        <f aca="false">IF(AND($D84="Overdue",$H84="Upcoming (next 7 days)"),"Review before next visit","")</f>
        <v/>
      </c>
      <c r="J84" s="14" t="str">
        <f aca="false">IF($M84="","",ROUND(SUMIFS(Charges!$F$6:$F$5000,Charges!$B$6:$B$5000,$A84,Charges!$H$6:$H$5000,"OK"),2))</f>
        <v/>
      </c>
      <c r="K84" s="14" t="str">
        <f aca="false">IF($M84="","",ROUND(SUMIFS(Payments!$E$6:$E$5000,Payments!$B$6:$B$5000,$A84,Payments!$G$6:$G$5000,"OK"),2))</f>
        <v/>
      </c>
      <c r="L84" s="15" t="str">
        <f aca="false">IF($M84="","",(COUNTIF(Charges!$B$6:$B$5000,$A84)-COUNTIFS(Charges!$B$6:$B$5000,$A84,Charges!$H$6:$H$5000,"OK"))+(COUNTIF(Payments!$B$6:$B$5000,$A84)-COUNTIFS(Payments!$B$6:$B$5000,$A84,Payments!$G$6:$G$5000,"OK")))</f>
        <v/>
      </c>
      <c r="M84" s="15" t="str">
        <f aca="false">IF(AND($A84="",$B84="",$C84=""),"",IF($A84="","Fix: add a customer ID",IF(COUNTIF($A$11:$A$5000,$A84)&gt;1,"Fix: duplicate customer ID",IF($B84="","Fix: add a name",IF($C84="","OK",IF(NOT(ISNUMBER($C84)),"Fix: next visit must be a date",IF(OR($C84&lt;36526,$C84&lt;&gt;INT($C84)),"Fix: next visit must be a date","OK")))))))</f>
        <v/>
      </c>
    </row>
    <row r="85" customFormat="false" ht="15" hidden="false" customHeight="false" outlineLevel="0" collapsed="false">
      <c r="A85" s="11"/>
      <c r="B85" s="11"/>
      <c r="C85" s="12"/>
      <c r="D85" s="6" t="str">
        <f aca="false">IF($M85="","",IF($M85&lt;&gt;"OK","Check this row",IF($L85&gt;0,"Check entries",IF(COUNTIF(Charges!$B$6:$B$5000,$A85)+COUNTIF(Payments!$B$6:$B$5000,$A85)=0,"No charges recorded",IF($E85&lt;0,"Credit",IF($E85=0,"Clear",IF($F85&gt;0,"Overdue",IF($G85&gt;0,"Due today","Outstanding — not overdue"))))))))</f>
        <v/>
      </c>
      <c r="E85" s="13" t="str">
        <f aca="false">IF($M85="","",IF(AND($M85="OK",$L85=0),ROUND($J85-$K85,2),"—"))</f>
        <v/>
      </c>
      <c r="F85" s="14" t="str">
        <f aca="false">IF($M85="","",IF(AND($M85="OK",$L85=0),ROUND(MAX(0,ROUND(SUMIFS(Charges!$F$6:$F$5000,Charges!$B$6:$B$5000,$A85,Charges!$H$6:$H$5000,"OK",Charges!$E$6:$E$5000,"&lt;"&amp;AsOf),2)-$K85),2),"—"))</f>
        <v/>
      </c>
      <c r="G85" s="14" t="str">
        <f aca="false">IF($M85="","",IF(AND($M85="OK",$L85=0),ROUND(MAX(0,ROUND(SUMIFS(Charges!$F$6:$F$5000,Charges!$B$6:$B$5000,$A85,Charges!$H$6:$H$5000,"OK",Charges!$E$6:$E$5000,"&lt;="&amp;AsOf),2)-$K85)-$F85,2),"—"))</f>
        <v/>
      </c>
      <c r="H85" s="15" t="str">
        <f aca="false">IF($M85="","",IF($C85="","Not entered",IF($M85&lt;&gt;"OK","Check date",IF($C85&lt;AsOf,"Date passed — update it",IF($C85&lt;=AsOf+7,"Upcoming (next 7 days)","Later")))))</f>
        <v/>
      </c>
      <c r="I85" s="6" t="str">
        <f aca="false">IF(AND($D85="Overdue",$H85="Upcoming (next 7 days)"),"Review before next visit","")</f>
        <v/>
      </c>
      <c r="J85" s="14" t="str">
        <f aca="false">IF($M85="","",ROUND(SUMIFS(Charges!$F$6:$F$5000,Charges!$B$6:$B$5000,$A85,Charges!$H$6:$H$5000,"OK"),2))</f>
        <v/>
      </c>
      <c r="K85" s="14" t="str">
        <f aca="false">IF($M85="","",ROUND(SUMIFS(Payments!$E$6:$E$5000,Payments!$B$6:$B$5000,$A85,Payments!$G$6:$G$5000,"OK"),2))</f>
        <v/>
      </c>
      <c r="L85" s="15" t="str">
        <f aca="false">IF($M85="","",(COUNTIF(Charges!$B$6:$B$5000,$A85)-COUNTIFS(Charges!$B$6:$B$5000,$A85,Charges!$H$6:$H$5000,"OK"))+(COUNTIF(Payments!$B$6:$B$5000,$A85)-COUNTIFS(Payments!$B$6:$B$5000,$A85,Payments!$G$6:$G$5000,"OK")))</f>
        <v/>
      </c>
      <c r="M85" s="15" t="str">
        <f aca="false">IF(AND($A85="",$B85="",$C85=""),"",IF($A85="","Fix: add a customer ID",IF(COUNTIF($A$11:$A$5000,$A85)&gt;1,"Fix: duplicate customer ID",IF($B85="","Fix: add a name",IF($C85="","OK",IF(NOT(ISNUMBER($C85)),"Fix: next visit must be a date",IF(OR($C85&lt;36526,$C85&lt;&gt;INT($C85)),"Fix: next visit must be a date","OK")))))))</f>
        <v/>
      </c>
    </row>
    <row r="86" customFormat="false" ht="15" hidden="false" customHeight="false" outlineLevel="0" collapsed="false">
      <c r="A86" s="11"/>
      <c r="B86" s="11"/>
      <c r="C86" s="12"/>
      <c r="D86" s="6" t="str">
        <f aca="false">IF($M86="","",IF($M86&lt;&gt;"OK","Check this row",IF($L86&gt;0,"Check entries",IF(COUNTIF(Charges!$B$6:$B$5000,$A86)+COUNTIF(Payments!$B$6:$B$5000,$A86)=0,"No charges recorded",IF($E86&lt;0,"Credit",IF($E86=0,"Clear",IF($F86&gt;0,"Overdue",IF($G86&gt;0,"Due today","Outstanding — not overdue"))))))))</f>
        <v/>
      </c>
      <c r="E86" s="13" t="str">
        <f aca="false">IF($M86="","",IF(AND($M86="OK",$L86=0),ROUND($J86-$K86,2),"—"))</f>
        <v/>
      </c>
      <c r="F86" s="14" t="str">
        <f aca="false">IF($M86="","",IF(AND($M86="OK",$L86=0),ROUND(MAX(0,ROUND(SUMIFS(Charges!$F$6:$F$5000,Charges!$B$6:$B$5000,$A86,Charges!$H$6:$H$5000,"OK",Charges!$E$6:$E$5000,"&lt;"&amp;AsOf),2)-$K86),2),"—"))</f>
        <v/>
      </c>
      <c r="G86" s="14" t="str">
        <f aca="false">IF($M86="","",IF(AND($M86="OK",$L86=0),ROUND(MAX(0,ROUND(SUMIFS(Charges!$F$6:$F$5000,Charges!$B$6:$B$5000,$A86,Charges!$H$6:$H$5000,"OK",Charges!$E$6:$E$5000,"&lt;="&amp;AsOf),2)-$K86)-$F86,2),"—"))</f>
        <v/>
      </c>
      <c r="H86" s="15" t="str">
        <f aca="false">IF($M86="","",IF($C86="","Not entered",IF($M86&lt;&gt;"OK","Check date",IF($C86&lt;AsOf,"Date passed — update it",IF($C86&lt;=AsOf+7,"Upcoming (next 7 days)","Later")))))</f>
        <v/>
      </c>
      <c r="I86" s="6" t="str">
        <f aca="false">IF(AND($D86="Overdue",$H86="Upcoming (next 7 days)"),"Review before next visit","")</f>
        <v/>
      </c>
      <c r="J86" s="14" t="str">
        <f aca="false">IF($M86="","",ROUND(SUMIFS(Charges!$F$6:$F$5000,Charges!$B$6:$B$5000,$A86,Charges!$H$6:$H$5000,"OK"),2))</f>
        <v/>
      </c>
      <c r="K86" s="14" t="str">
        <f aca="false">IF($M86="","",ROUND(SUMIFS(Payments!$E$6:$E$5000,Payments!$B$6:$B$5000,$A86,Payments!$G$6:$G$5000,"OK"),2))</f>
        <v/>
      </c>
      <c r="L86" s="15" t="str">
        <f aca="false">IF($M86="","",(COUNTIF(Charges!$B$6:$B$5000,$A86)-COUNTIFS(Charges!$B$6:$B$5000,$A86,Charges!$H$6:$H$5000,"OK"))+(COUNTIF(Payments!$B$6:$B$5000,$A86)-COUNTIFS(Payments!$B$6:$B$5000,$A86,Payments!$G$6:$G$5000,"OK")))</f>
        <v/>
      </c>
      <c r="M86" s="15" t="str">
        <f aca="false">IF(AND($A86="",$B86="",$C86=""),"",IF($A86="","Fix: add a customer ID",IF(COUNTIF($A$11:$A$5000,$A86)&gt;1,"Fix: duplicate customer ID",IF($B86="","Fix: add a name",IF($C86="","OK",IF(NOT(ISNUMBER($C86)),"Fix: next visit must be a date",IF(OR($C86&lt;36526,$C86&lt;&gt;INT($C86)),"Fix: next visit must be a date","OK")))))))</f>
        <v/>
      </c>
    </row>
    <row r="87" customFormat="false" ht="15" hidden="false" customHeight="false" outlineLevel="0" collapsed="false">
      <c r="A87" s="11"/>
      <c r="B87" s="11"/>
      <c r="C87" s="12"/>
      <c r="D87" s="6" t="str">
        <f aca="false">IF($M87="","",IF($M87&lt;&gt;"OK","Check this row",IF($L87&gt;0,"Check entries",IF(COUNTIF(Charges!$B$6:$B$5000,$A87)+COUNTIF(Payments!$B$6:$B$5000,$A87)=0,"No charges recorded",IF($E87&lt;0,"Credit",IF($E87=0,"Clear",IF($F87&gt;0,"Overdue",IF($G87&gt;0,"Due today","Outstanding — not overdue"))))))))</f>
        <v/>
      </c>
      <c r="E87" s="13" t="str">
        <f aca="false">IF($M87="","",IF(AND($M87="OK",$L87=0),ROUND($J87-$K87,2),"—"))</f>
        <v/>
      </c>
      <c r="F87" s="14" t="str">
        <f aca="false">IF($M87="","",IF(AND($M87="OK",$L87=0),ROUND(MAX(0,ROUND(SUMIFS(Charges!$F$6:$F$5000,Charges!$B$6:$B$5000,$A87,Charges!$H$6:$H$5000,"OK",Charges!$E$6:$E$5000,"&lt;"&amp;AsOf),2)-$K87),2),"—"))</f>
        <v/>
      </c>
      <c r="G87" s="14" t="str">
        <f aca="false">IF($M87="","",IF(AND($M87="OK",$L87=0),ROUND(MAX(0,ROUND(SUMIFS(Charges!$F$6:$F$5000,Charges!$B$6:$B$5000,$A87,Charges!$H$6:$H$5000,"OK",Charges!$E$6:$E$5000,"&lt;="&amp;AsOf),2)-$K87)-$F87,2),"—"))</f>
        <v/>
      </c>
      <c r="H87" s="15" t="str">
        <f aca="false">IF($M87="","",IF($C87="","Not entered",IF($M87&lt;&gt;"OK","Check date",IF($C87&lt;AsOf,"Date passed — update it",IF($C87&lt;=AsOf+7,"Upcoming (next 7 days)","Later")))))</f>
        <v/>
      </c>
      <c r="I87" s="6" t="str">
        <f aca="false">IF(AND($D87="Overdue",$H87="Upcoming (next 7 days)"),"Review before next visit","")</f>
        <v/>
      </c>
      <c r="J87" s="14" t="str">
        <f aca="false">IF($M87="","",ROUND(SUMIFS(Charges!$F$6:$F$5000,Charges!$B$6:$B$5000,$A87,Charges!$H$6:$H$5000,"OK"),2))</f>
        <v/>
      </c>
      <c r="K87" s="14" t="str">
        <f aca="false">IF($M87="","",ROUND(SUMIFS(Payments!$E$6:$E$5000,Payments!$B$6:$B$5000,$A87,Payments!$G$6:$G$5000,"OK"),2))</f>
        <v/>
      </c>
      <c r="L87" s="15" t="str">
        <f aca="false">IF($M87="","",(COUNTIF(Charges!$B$6:$B$5000,$A87)-COUNTIFS(Charges!$B$6:$B$5000,$A87,Charges!$H$6:$H$5000,"OK"))+(COUNTIF(Payments!$B$6:$B$5000,$A87)-COUNTIFS(Payments!$B$6:$B$5000,$A87,Payments!$G$6:$G$5000,"OK")))</f>
        <v/>
      </c>
      <c r="M87" s="15" t="str">
        <f aca="false">IF(AND($A87="",$B87="",$C87=""),"",IF($A87="","Fix: add a customer ID",IF(COUNTIF($A$11:$A$5000,$A87)&gt;1,"Fix: duplicate customer ID",IF($B87="","Fix: add a name",IF($C87="","OK",IF(NOT(ISNUMBER($C87)),"Fix: next visit must be a date",IF(OR($C87&lt;36526,$C87&lt;&gt;INT($C87)),"Fix: next visit must be a date","OK")))))))</f>
        <v/>
      </c>
    </row>
    <row r="88" customFormat="false" ht="15" hidden="false" customHeight="false" outlineLevel="0" collapsed="false">
      <c r="A88" s="11"/>
      <c r="B88" s="11"/>
      <c r="C88" s="12"/>
      <c r="D88" s="6" t="str">
        <f aca="false">IF($M88="","",IF($M88&lt;&gt;"OK","Check this row",IF($L88&gt;0,"Check entries",IF(COUNTIF(Charges!$B$6:$B$5000,$A88)+COUNTIF(Payments!$B$6:$B$5000,$A88)=0,"No charges recorded",IF($E88&lt;0,"Credit",IF($E88=0,"Clear",IF($F88&gt;0,"Overdue",IF($G88&gt;0,"Due today","Outstanding — not overdue"))))))))</f>
        <v/>
      </c>
      <c r="E88" s="13" t="str">
        <f aca="false">IF($M88="","",IF(AND($M88="OK",$L88=0),ROUND($J88-$K88,2),"—"))</f>
        <v/>
      </c>
      <c r="F88" s="14" t="str">
        <f aca="false">IF($M88="","",IF(AND($M88="OK",$L88=0),ROUND(MAX(0,ROUND(SUMIFS(Charges!$F$6:$F$5000,Charges!$B$6:$B$5000,$A88,Charges!$H$6:$H$5000,"OK",Charges!$E$6:$E$5000,"&lt;"&amp;AsOf),2)-$K88),2),"—"))</f>
        <v/>
      </c>
      <c r="G88" s="14" t="str">
        <f aca="false">IF($M88="","",IF(AND($M88="OK",$L88=0),ROUND(MAX(0,ROUND(SUMIFS(Charges!$F$6:$F$5000,Charges!$B$6:$B$5000,$A88,Charges!$H$6:$H$5000,"OK",Charges!$E$6:$E$5000,"&lt;="&amp;AsOf),2)-$K88)-$F88,2),"—"))</f>
        <v/>
      </c>
      <c r="H88" s="15" t="str">
        <f aca="false">IF($M88="","",IF($C88="","Not entered",IF($M88&lt;&gt;"OK","Check date",IF($C88&lt;AsOf,"Date passed — update it",IF($C88&lt;=AsOf+7,"Upcoming (next 7 days)","Later")))))</f>
        <v/>
      </c>
      <c r="I88" s="6" t="str">
        <f aca="false">IF(AND($D88="Overdue",$H88="Upcoming (next 7 days)"),"Review before next visit","")</f>
        <v/>
      </c>
      <c r="J88" s="14" t="str">
        <f aca="false">IF($M88="","",ROUND(SUMIFS(Charges!$F$6:$F$5000,Charges!$B$6:$B$5000,$A88,Charges!$H$6:$H$5000,"OK"),2))</f>
        <v/>
      </c>
      <c r="K88" s="14" t="str">
        <f aca="false">IF($M88="","",ROUND(SUMIFS(Payments!$E$6:$E$5000,Payments!$B$6:$B$5000,$A88,Payments!$G$6:$G$5000,"OK"),2))</f>
        <v/>
      </c>
      <c r="L88" s="15" t="str">
        <f aca="false">IF($M88="","",(COUNTIF(Charges!$B$6:$B$5000,$A88)-COUNTIFS(Charges!$B$6:$B$5000,$A88,Charges!$H$6:$H$5000,"OK"))+(COUNTIF(Payments!$B$6:$B$5000,$A88)-COUNTIFS(Payments!$B$6:$B$5000,$A88,Payments!$G$6:$G$5000,"OK")))</f>
        <v/>
      </c>
      <c r="M88" s="15" t="str">
        <f aca="false">IF(AND($A88="",$B88="",$C88=""),"",IF($A88="","Fix: add a customer ID",IF(COUNTIF($A$11:$A$5000,$A88)&gt;1,"Fix: duplicate customer ID",IF($B88="","Fix: add a name",IF($C88="","OK",IF(NOT(ISNUMBER($C88)),"Fix: next visit must be a date",IF(OR($C88&lt;36526,$C88&lt;&gt;INT($C88)),"Fix: next visit must be a date","OK")))))))</f>
        <v/>
      </c>
    </row>
    <row r="89" customFormat="false" ht="15" hidden="false" customHeight="false" outlineLevel="0" collapsed="false">
      <c r="A89" s="11"/>
      <c r="B89" s="11"/>
      <c r="C89" s="12"/>
      <c r="D89" s="6" t="str">
        <f aca="false">IF($M89="","",IF($M89&lt;&gt;"OK","Check this row",IF($L89&gt;0,"Check entries",IF(COUNTIF(Charges!$B$6:$B$5000,$A89)+COUNTIF(Payments!$B$6:$B$5000,$A89)=0,"No charges recorded",IF($E89&lt;0,"Credit",IF($E89=0,"Clear",IF($F89&gt;0,"Overdue",IF($G89&gt;0,"Due today","Outstanding — not overdue"))))))))</f>
        <v/>
      </c>
      <c r="E89" s="13" t="str">
        <f aca="false">IF($M89="","",IF(AND($M89="OK",$L89=0),ROUND($J89-$K89,2),"—"))</f>
        <v/>
      </c>
      <c r="F89" s="14" t="str">
        <f aca="false">IF($M89="","",IF(AND($M89="OK",$L89=0),ROUND(MAX(0,ROUND(SUMIFS(Charges!$F$6:$F$5000,Charges!$B$6:$B$5000,$A89,Charges!$H$6:$H$5000,"OK",Charges!$E$6:$E$5000,"&lt;"&amp;AsOf),2)-$K89),2),"—"))</f>
        <v/>
      </c>
      <c r="G89" s="14" t="str">
        <f aca="false">IF($M89="","",IF(AND($M89="OK",$L89=0),ROUND(MAX(0,ROUND(SUMIFS(Charges!$F$6:$F$5000,Charges!$B$6:$B$5000,$A89,Charges!$H$6:$H$5000,"OK",Charges!$E$6:$E$5000,"&lt;="&amp;AsOf),2)-$K89)-$F89,2),"—"))</f>
        <v/>
      </c>
      <c r="H89" s="15" t="str">
        <f aca="false">IF($M89="","",IF($C89="","Not entered",IF($M89&lt;&gt;"OK","Check date",IF($C89&lt;AsOf,"Date passed — update it",IF($C89&lt;=AsOf+7,"Upcoming (next 7 days)","Later")))))</f>
        <v/>
      </c>
      <c r="I89" s="6" t="str">
        <f aca="false">IF(AND($D89="Overdue",$H89="Upcoming (next 7 days)"),"Review before next visit","")</f>
        <v/>
      </c>
      <c r="J89" s="14" t="str">
        <f aca="false">IF($M89="","",ROUND(SUMIFS(Charges!$F$6:$F$5000,Charges!$B$6:$B$5000,$A89,Charges!$H$6:$H$5000,"OK"),2))</f>
        <v/>
      </c>
      <c r="K89" s="14" t="str">
        <f aca="false">IF($M89="","",ROUND(SUMIFS(Payments!$E$6:$E$5000,Payments!$B$6:$B$5000,$A89,Payments!$G$6:$G$5000,"OK"),2))</f>
        <v/>
      </c>
      <c r="L89" s="15" t="str">
        <f aca="false">IF($M89="","",(COUNTIF(Charges!$B$6:$B$5000,$A89)-COUNTIFS(Charges!$B$6:$B$5000,$A89,Charges!$H$6:$H$5000,"OK"))+(COUNTIF(Payments!$B$6:$B$5000,$A89)-COUNTIFS(Payments!$B$6:$B$5000,$A89,Payments!$G$6:$G$5000,"OK")))</f>
        <v/>
      </c>
      <c r="M89" s="15" t="str">
        <f aca="false">IF(AND($A89="",$B89="",$C89=""),"",IF($A89="","Fix: add a customer ID",IF(COUNTIF($A$11:$A$5000,$A89)&gt;1,"Fix: duplicate customer ID",IF($B89="","Fix: add a name",IF($C89="","OK",IF(NOT(ISNUMBER($C89)),"Fix: next visit must be a date",IF(OR($C89&lt;36526,$C89&lt;&gt;INT($C89)),"Fix: next visit must be a date","OK")))))))</f>
        <v/>
      </c>
    </row>
    <row r="90" customFormat="false" ht="15" hidden="false" customHeight="false" outlineLevel="0" collapsed="false">
      <c r="A90" s="11"/>
      <c r="B90" s="11"/>
      <c r="C90" s="12"/>
      <c r="D90" s="6" t="str">
        <f aca="false">IF($M90="","",IF($M90&lt;&gt;"OK","Check this row",IF($L90&gt;0,"Check entries",IF(COUNTIF(Charges!$B$6:$B$5000,$A90)+COUNTIF(Payments!$B$6:$B$5000,$A90)=0,"No charges recorded",IF($E90&lt;0,"Credit",IF($E90=0,"Clear",IF($F90&gt;0,"Overdue",IF($G90&gt;0,"Due today","Outstanding — not overdue"))))))))</f>
        <v/>
      </c>
      <c r="E90" s="13" t="str">
        <f aca="false">IF($M90="","",IF(AND($M90="OK",$L90=0),ROUND($J90-$K90,2),"—"))</f>
        <v/>
      </c>
      <c r="F90" s="14" t="str">
        <f aca="false">IF($M90="","",IF(AND($M90="OK",$L90=0),ROUND(MAX(0,ROUND(SUMIFS(Charges!$F$6:$F$5000,Charges!$B$6:$B$5000,$A90,Charges!$H$6:$H$5000,"OK",Charges!$E$6:$E$5000,"&lt;"&amp;AsOf),2)-$K90),2),"—"))</f>
        <v/>
      </c>
      <c r="G90" s="14" t="str">
        <f aca="false">IF($M90="","",IF(AND($M90="OK",$L90=0),ROUND(MAX(0,ROUND(SUMIFS(Charges!$F$6:$F$5000,Charges!$B$6:$B$5000,$A90,Charges!$H$6:$H$5000,"OK",Charges!$E$6:$E$5000,"&lt;="&amp;AsOf),2)-$K90)-$F90,2),"—"))</f>
        <v/>
      </c>
      <c r="H90" s="15" t="str">
        <f aca="false">IF($M90="","",IF($C90="","Not entered",IF($M90&lt;&gt;"OK","Check date",IF($C90&lt;AsOf,"Date passed — update it",IF($C90&lt;=AsOf+7,"Upcoming (next 7 days)","Later")))))</f>
        <v/>
      </c>
      <c r="I90" s="6" t="str">
        <f aca="false">IF(AND($D90="Overdue",$H90="Upcoming (next 7 days)"),"Review before next visit","")</f>
        <v/>
      </c>
      <c r="J90" s="14" t="str">
        <f aca="false">IF($M90="","",ROUND(SUMIFS(Charges!$F$6:$F$5000,Charges!$B$6:$B$5000,$A90,Charges!$H$6:$H$5000,"OK"),2))</f>
        <v/>
      </c>
      <c r="K90" s="14" t="str">
        <f aca="false">IF($M90="","",ROUND(SUMIFS(Payments!$E$6:$E$5000,Payments!$B$6:$B$5000,$A90,Payments!$G$6:$G$5000,"OK"),2))</f>
        <v/>
      </c>
      <c r="L90" s="15" t="str">
        <f aca="false">IF($M90="","",(COUNTIF(Charges!$B$6:$B$5000,$A90)-COUNTIFS(Charges!$B$6:$B$5000,$A90,Charges!$H$6:$H$5000,"OK"))+(COUNTIF(Payments!$B$6:$B$5000,$A90)-COUNTIFS(Payments!$B$6:$B$5000,$A90,Payments!$G$6:$G$5000,"OK")))</f>
        <v/>
      </c>
      <c r="M90" s="15" t="str">
        <f aca="false">IF(AND($A90="",$B90="",$C90=""),"",IF($A90="","Fix: add a customer ID",IF(COUNTIF($A$11:$A$5000,$A90)&gt;1,"Fix: duplicate customer ID",IF($B90="","Fix: add a name",IF($C90="","OK",IF(NOT(ISNUMBER($C90)),"Fix: next visit must be a date",IF(OR($C90&lt;36526,$C90&lt;&gt;INT($C90)),"Fix: next visit must be a date","OK")))))))</f>
        <v/>
      </c>
    </row>
    <row r="91" customFormat="false" ht="15" hidden="false" customHeight="false" outlineLevel="0" collapsed="false">
      <c r="A91" s="11"/>
      <c r="B91" s="11"/>
      <c r="C91" s="12"/>
      <c r="D91" s="6" t="str">
        <f aca="false">IF($M91="","",IF($M91&lt;&gt;"OK","Check this row",IF($L91&gt;0,"Check entries",IF(COUNTIF(Charges!$B$6:$B$5000,$A91)+COUNTIF(Payments!$B$6:$B$5000,$A91)=0,"No charges recorded",IF($E91&lt;0,"Credit",IF($E91=0,"Clear",IF($F91&gt;0,"Overdue",IF($G91&gt;0,"Due today","Outstanding — not overdue"))))))))</f>
        <v/>
      </c>
      <c r="E91" s="13" t="str">
        <f aca="false">IF($M91="","",IF(AND($M91="OK",$L91=0),ROUND($J91-$K91,2),"—"))</f>
        <v/>
      </c>
      <c r="F91" s="14" t="str">
        <f aca="false">IF($M91="","",IF(AND($M91="OK",$L91=0),ROUND(MAX(0,ROUND(SUMIFS(Charges!$F$6:$F$5000,Charges!$B$6:$B$5000,$A91,Charges!$H$6:$H$5000,"OK",Charges!$E$6:$E$5000,"&lt;"&amp;AsOf),2)-$K91),2),"—"))</f>
        <v/>
      </c>
      <c r="G91" s="14" t="str">
        <f aca="false">IF($M91="","",IF(AND($M91="OK",$L91=0),ROUND(MAX(0,ROUND(SUMIFS(Charges!$F$6:$F$5000,Charges!$B$6:$B$5000,$A91,Charges!$H$6:$H$5000,"OK",Charges!$E$6:$E$5000,"&lt;="&amp;AsOf),2)-$K91)-$F91,2),"—"))</f>
        <v/>
      </c>
      <c r="H91" s="15" t="str">
        <f aca="false">IF($M91="","",IF($C91="","Not entered",IF($M91&lt;&gt;"OK","Check date",IF($C91&lt;AsOf,"Date passed — update it",IF($C91&lt;=AsOf+7,"Upcoming (next 7 days)","Later")))))</f>
        <v/>
      </c>
      <c r="I91" s="6" t="str">
        <f aca="false">IF(AND($D91="Overdue",$H91="Upcoming (next 7 days)"),"Review before next visit","")</f>
        <v/>
      </c>
      <c r="J91" s="14" t="str">
        <f aca="false">IF($M91="","",ROUND(SUMIFS(Charges!$F$6:$F$5000,Charges!$B$6:$B$5000,$A91,Charges!$H$6:$H$5000,"OK"),2))</f>
        <v/>
      </c>
      <c r="K91" s="14" t="str">
        <f aca="false">IF($M91="","",ROUND(SUMIFS(Payments!$E$6:$E$5000,Payments!$B$6:$B$5000,$A91,Payments!$G$6:$G$5000,"OK"),2))</f>
        <v/>
      </c>
      <c r="L91" s="15" t="str">
        <f aca="false">IF($M91="","",(COUNTIF(Charges!$B$6:$B$5000,$A91)-COUNTIFS(Charges!$B$6:$B$5000,$A91,Charges!$H$6:$H$5000,"OK"))+(COUNTIF(Payments!$B$6:$B$5000,$A91)-COUNTIFS(Payments!$B$6:$B$5000,$A91,Payments!$G$6:$G$5000,"OK")))</f>
        <v/>
      </c>
      <c r="M91" s="15" t="str">
        <f aca="false">IF(AND($A91="",$B91="",$C91=""),"",IF($A91="","Fix: add a customer ID",IF(COUNTIF($A$11:$A$5000,$A91)&gt;1,"Fix: duplicate customer ID",IF($B91="","Fix: add a name",IF($C91="","OK",IF(NOT(ISNUMBER($C91)),"Fix: next visit must be a date",IF(OR($C91&lt;36526,$C91&lt;&gt;INT($C91)),"Fix: next visit must be a date","OK")))))))</f>
        <v/>
      </c>
    </row>
    <row r="92" customFormat="false" ht="15" hidden="false" customHeight="false" outlineLevel="0" collapsed="false">
      <c r="A92" s="11"/>
      <c r="B92" s="11"/>
      <c r="C92" s="12"/>
      <c r="D92" s="6" t="str">
        <f aca="false">IF($M92="","",IF($M92&lt;&gt;"OK","Check this row",IF($L92&gt;0,"Check entries",IF(COUNTIF(Charges!$B$6:$B$5000,$A92)+COUNTIF(Payments!$B$6:$B$5000,$A92)=0,"No charges recorded",IF($E92&lt;0,"Credit",IF($E92=0,"Clear",IF($F92&gt;0,"Overdue",IF($G92&gt;0,"Due today","Outstanding — not overdue"))))))))</f>
        <v/>
      </c>
      <c r="E92" s="13" t="str">
        <f aca="false">IF($M92="","",IF(AND($M92="OK",$L92=0),ROUND($J92-$K92,2),"—"))</f>
        <v/>
      </c>
      <c r="F92" s="14" t="str">
        <f aca="false">IF($M92="","",IF(AND($M92="OK",$L92=0),ROUND(MAX(0,ROUND(SUMIFS(Charges!$F$6:$F$5000,Charges!$B$6:$B$5000,$A92,Charges!$H$6:$H$5000,"OK",Charges!$E$6:$E$5000,"&lt;"&amp;AsOf),2)-$K92),2),"—"))</f>
        <v/>
      </c>
      <c r="G92" s="14" t="str">
        <f aca="false">IF($M92="","",IF(AND($M92="OK",$L92=0),ROUND(MAX(0,ROUND(SUMIFS(Charges!$F$6:$F$5000,Charges!$B$6:$B$5000,$A92,Charges!$H$6:$H$5000,"OK",Charges!$E$6:$E$5000,"&lt;="&amp;AsOf),2)-$K92)-$F92,2),"—"))</f>
        <v/>
      </c>
      <c r="H92" s="15" t="str">
        <f aca="false">IF($M92="","",IF($C92="","Not entered",IF($M92&lt;&gt;"OK","Check date",IF($C92&lt;AsOf,"Date passed — update it",IF($C92&lt;=AsOf+7,"Upcoming (next 7 days)","Later")))))</f>
        <v/>
      </c>
      <c r="I92" s="6" t="str">
        <f aca="false">IF(AND($D92="Overdue",$H92="Upcoming (next 7 days)"),"Review before next visit","")</f>
        <v/>
      </c>
      <c r="J92" s="14" t="str">
        <f aca="false">IF($M92="","",ROUND(SUMIFS(Charges!$F$6:$F$5000,Charges!$B$6:$B$5000,$A92,Charges!$H$6:$H$5000,"OK"),2))</f>
        <v/>
      </c>
      <c r="K92" s="14" t="str">
        <f aca="false">IF($M92="","",ROUND(SUMIFS(Payments!$E$6:$E$5000,Payments!$B$6:$B$5000,$A92,Payments!$G$6:$G$5000,"OK"),2))</f>
        <v/>
      </c>
      <c r="L92" s="15" t="str">
        <f aca="false">IF($M92="","",(COUNTIF(Charges!$B$6:$B$5000,$A92)-COUNTIFS(Charges!$B$6:$B$5000,$A92,Charges!$H$6:$H$5000,"OK"))+(COUNTIF(Payments!$B$6:$B$5000,$A92)-COUNTIFS(Payments!$B$6:$B$5000,$A92,Payments!$G$6:$G$5000,"OK")))</f>
        <v/>
      </c>
      <c r="M92" s="15" t="str">
        <f aca="false">IF(AND($A92="",$B92="",$C92=""),"",IF($A92="","Fix: add a customer ID",IF(COUNTIF($A$11:$A$5000,$A92)&gt;1,"Fix: duplicate customer ID",IF($B92="","Fix: add a name",IF($C92="","OK",IF(NOT(ISNUMBER($C92)),"Fix: next visit must be a date",IF(OR($C92&lt;36526,$C92&lt;&gt;INT($C92)),"Fix: next visit must be a date","OK")))))))</f>
        <v/>
      </c>
    </row>
    <row r="93" customFormat="false" ht="15" hidden="false" customHeight="false" outlineLevel="0" collapsed="false">
      <c r="A93" s="11"/>
      <c r="B93" s="11"/>
      <c r="C93" s="12"/>
      <c r="D93" s="6" t="str">
        <f aca="false">IF($M93="","",IF($M93&lt;&gt;"OK","Check this row",IF($L93&gt;0,"Check entries",IF(COUNTIF(Charges!$B$6:$B$5000,$A93)+COUNTIF(Payments!$B$6:$B$5000,$A93)=0,"No charges recorded",IF($E93&lt;0,"Credit",IF($E93=0,"Clear",IF($F93&gt;0,"Overdue",IF($G93&gt;0,"Due today","Outstanding — not overdue"))))))))</f>
        <v/>
      </c>
      <c r="E93" s="13" t="str">
        <f aca="false">IF($M93="","",IF(AND($M93="OK",$L93=0),ROUND($J93-$K93,2),"—"))</f>
        <v/>
      </c>
      <c r="F93" s="14" t="str">
        <f aca="false">IF($M93="","",IF(AND($M93="OK",$L93=0),ROUND(MAX(0,ROUND(SUMIFS(Charges!$F$6:$F$5000,Charges!$B$6:$B$5000,$A93,Charges!$H$6:$H$5000,"OK",Charges!$E$6:$E$5000,"&lt;"&amp;AsOf),2)-$K93),2),"—"))</f>
        <v/>
      </c>
      <c r="G93" s="14" t="str">
        <f aca="false">IF($M93="","",IF(AND($M93="OK",$L93=0),ROUND(MAX(0,ROUND(SUMIFS(Charges!$F$6:$F$5000,Charges!$B$6:$B$5000,$A93,Charges!$H$6:$H$5000,"OK",Charges!$E$6:$E$5000,"&lt;="&amp;AsOf),2)-$K93)-$F93,2),"—"))</f>
        <v/>
      </c>
      <c r="H93" s="15" t="str">
        <f aca="false">IF($M93="","",IF($C93="","Not entered",IF($M93&lt;&gt;"OK","Check date",IF($C93&lt;AsOf,"Date passed — update it",IF($C93&lt;=AsOf+7,"Upcoming (next 7 days)","Later")))))</f>
        <v/>
      </c>
      <c r="I93" s="6" t="str">
        <f aca="false">IF(AND($D93="Overdue",$H93="Upcoming (next 7 days)"),"Review before next visit","")</f>
        <v/>
      </c>
      <c r="J93" s="14" t="str">
        <f aca="false">IF($M93="","",ROUND(SUMIFS(Charges!$F$6:$F$5000,Charges!$B$6:$B$5000,$A93,Charges!$H$6:$H$5000,"OK"),2))</f>
        <v/>
      </c>
      <c r="K93" s="14" t="str">
        <f aca="false">IF($M93="","",ROUND(SUMIFS(Payments!$E$6:$E$5000,Payments!$B$6:$B$5000,$A93,Payments!$G$6:$G$5000,"OK"),2))</f>
        <v/>
      </c>
      <c r="L93" s="15" t="str">
        <f aca="false">IF($M93="","",(COUNTIF(Charges!$B$6:$B$5000,$A93)-COUNTIFS(Charges!$B$6:$B$5000,$A93,Charges!$H$6:$H$5000,"OK"))+(COUNTIF(Payments!$B$6:$B$5000,$A93)-COUNTIFS(Payments!$B$6:$B$5000,$A93,Payments!$G$6:$G$5000,"OK")))</f>
        <v/>
      </c>
      <c r="M93" s="15" t="str">
        <f aca="false">IF(AND($A93="",$B93="",$C93=""),"",IF($A93="","Fix: add a customer ID",IF(COUNTIF($A$11:$A$5000,$A93)&gt;1,"Fix: duplicate customer ID",IF($B93="","Fix: add a name",IF($C93="","OK",IF(NOT(ISNUMBER($C93)),"Fix: next visit must be a date",IF(OR($C93&lt;36526,$C93&lt;&gt;INT($C93)),"Fix: next visit must be a date","OK")))))))</f>
        <v/>
      </c>
    </row>
    <row r="94" customFormat="false" ht="15" hidden="false" customHeight="false" outlineLevel="0" collapsed="false">
      <c r="A94" s="11"/>
      <c r="B94" s="11"/>
      <c r="C94" s="12"/>
      <c r="D94" s="6" t="str">
        <f aca="false">IF($M94="","",IF($M94&lt;&gt;"OK","Check this row",IF($L94&gt;0,"Check entries",IF(COUNTIF(Charges!$B$6:$B$5000,$A94)+COUNTIF(Payments!$B$6:$B$5000,$A94)=0,"No charges recorded",IF($E94&lt;0,"Credit",IF($E94=0,"Clear",IF($F94&gt;0,"Overdue",IF($G94&gt;0,"Due today","Outstanding — not overdue"))))))))</f>
        <v/>
      </c>
      <c r="E94" s="13" t="str">
        <f aca="false">IF($M94="","",IF(AND($M94="OK",$L94=0),ROUND($J94-$K94,2),"—"))</f>
        <v/>
      </c>
      <c r="F94" s="14" t="str">
        <f aca="false">IF($M94="","",IF(AND($M94="OK",$L94=0),ROUND(MAX(0,ROUND(SUMIFS(Charges!$F$6:$F$5000,Charges!$B$6:$B$5000,$A94,Charges!$H$6:$H$5000,"OK",Charges!$E$6:$E$5000,"&lt;"&amp;AsOf),2)-$K94),2),"—"))</f>
        <v/>
      </c>
      <c r="G94" s="14" t="str">
        <f aca="false">IF($M94="","",IF(AND($M94="OK",$L94=0),ROUND(MAX(0,ROUND(SUMIFS(Charges!$F$6:$F$5000,Charges!$B$6:$B$5000,$A94,Charges!$H$6:$H$5000,"OK",Charges!$E$6:$E$5000,"&lt;="&amp;AsOf),2)-$K94)-$F94,2),"—"))</f>
        <v/>
      </c>
      <c r="H94" s="15" t="str">
        <f aca="false">IF($M94="","",IF($C94="","Not entered",IF($M94&lt;&gt;"OK","Check date",IF($C94&lt;AsOf,"Date passed — update it",IF($C94&lt;=AsOf+7,"Upcoming (next 7 days)","Later")))))</f>
        <v/>
      </c>
      <c r="I94" s="6" t="str">
        <f aca="false">IF(AND($D94="Overdue",$H94="Upcoming (next 7 days)"),"Review before next visit","")</f>
        <v/>
      </c>
      <c r="J94" s="14" t="str">
        <f aca="false">IF($M94="","",ROUND(SUMIFS(Charges!$F$6:$F$5000,Charges!$B$6:$B$5000,$A94,Charges!$H$6:$H$5000,"OK"),2))</f>
        <v/>
      </c>
      <c r="K94" s="14" t="str">
        <f aca="false">IF($M94="","",ROUND(SUMIFS(Payments!$E$6:$E$5000,Payments!$B$6:$B$5000,$A94,Payments!$G$6:$G$5000,"OK"),2))</f>
        <v/>
      </c>
      <c r="L94" s="15" t="str">
        <f aca="false">IF($M94="","",(COUNTIF(Charges!$B$6:$B$5000,$A94)-COUNTIFS(Charges!$B$6:$B$5000,$A94,Charges!$H$6:$H$5000,"OK"))+(COUNTIF(Payments!$B$6:$B$5000,$A94)-COUNTIFS(Payments!$B$6:$B$5000,$A94,Payments!$G$6:$G$5000,"OK")))</f>
        <v/>
      </c>
      <c r="M94" s="15" t="str">
        <f aca="false">IF(AND($A94="",$B94="",$C94=""),"",IF($A94="","Fix: add a customer ID",IF(COUNTIF($A$11:$A$5000,$A94)&gt;1,"Fix: duplicate customer ID",IF($B94="","Fix: add a name",IF($C94="","OK",IF(NOT(ISNUMBER($C94)),"Fix: next visit must be a date",IF(OR($C94&lt;36526,$C94&lt;&gt;INT($C94)),"Fix: next visit must be a date","OK")))))))</f>
        <v/>
      </c>
    </row>
    <row r="95" customFormat="false" ht="15" hidden="false" customHeight="false" outlineLevel="0" collapsed="false">
      <c r="A95" s="11"/>
      <c r="B95" s="11"/>
      <c r="C95" s="12"/>
      <c r="D95" s="6" t="str">
        <f aca="false">IF($M95="","",IF($M95&lt;&gt;"OK","Check this row",IF($L95&gt;0,"Check entries",IF(COUNTIF(Charges!$B$6:$B$5000,$A95)+COUNTIF(Payments!$B$6:$B$5000,$A95)=0,"No charges recorded",IF($E95&lt;0,"Credit",IF($E95=0,"Clear",IF($F95&gt;0,"Overdue",IF($G95&gt;0,"Due today","Outstanding — not overdue"))))))))</f>
        <v/>
      </c>
      <c r="E95" s="13" t="str">
        <f aca="false">IF($M95="","",IF(AND($M95="OK",$L95=0),ROUND($J95-$K95,2),"—"))</f>
        <v/>
      </c>
      <c r="F95" s="14" t="str">
        <f aca="false">IF($M95="","",IF(AND($M95="OK",$L95=0),ROUND(MAX(0,ROUND(SUMIFS(Charges!$F$6:$F$5000,Charges!$B$6:$B$5000,$A95,Charges!$H$6:$H$5000,"OK",Charges!$E$6:$E$5000,"&lt;"&amp;AsOf),2)-$K95),2),"—"))</f>
        <v/>
      </c>
      <c r="G95" s="14" t="str">
        <f aca="false">IF($M95="","",IF(AND($M95="OK",$L95=0),ROUND(MAX(0,ROUND(SUMIFS(Charges!$F$6:$F$5000,Charges!$B$6:$B$5000,$A95,Charges!$H$6:$H$5000,"OK",Charges!$E$6:$E$5000,"&lt;="&amp;AsOf),2)-$K95)-$F95,2),"—"))</f>
        <v/>
      </c>
      <c r="H95" s="15" t="str">
        <f aca="false">IF($M95="","",IF($C95="","Not entered",IF($M95&lt;&gt;"OK","Check date",IF($C95&lt;AsOf,"Date passed — update it",IF($C95&lt;=AsOf+7,"Upcoming (next 7 days)","Later")))))</f>
        <v/>
      </c>
      <c r="I95" s="6" t="str">
        <f aca="false">IF(AND($D95="Overdue",$H95="Upcoming (next 7 days)"),"Review before next visit","")</f>
        <v/>
      </c>
      <c r="J95" s="14" t="str">
        <f aca="false">IF($M95="","",ROUND(SUMIFS(Charges!$F$6:$F$5000,Charges!$B$6:$B$5000,$A95,Charges!$H$6:$H$5000,"OK"),2))</f>
        <v/>
      </c>
      <c r="K95" s="14" t="str">
        <f aca="false">IF($M95="","",ROUND(SUMIFS(Payments!$E$6:$E$5000,Payments!$B$6:$B$5000,$A95,Payments!$G$6:$G$5000,"OK"),2))</f>
        <v/>
      </c>
      <c r="L95" s="15" t="str">
        <f aca="false">IF($M95="","",(COUNTIF(Charges!$B$6:$B$5000,$A95)-COUNTIFS(Charges!$B$6:$B$5000,$A95,Charges!$H$6:$H$5000,"OK"))+(COUNTIF(Payments!$B$6:$B$5000,$A95)-COUNTIFS(Payments!$B$6:$B$5000,$A95,Payments!$G$6:$G$5000,"OK")))</f>
        <v/>
      </c>
      <c r="M95" s="15" t="str">
        <f aca="false">IF(AND($A95="",$B95="",$C95=""),"",IF($A95="","Fix: add a customer ID",IF(COUNTIF($A$11:$A$5000,$A95)&gt;1,"Fix: duplicate customer ID",IF($B95="","Fix: add a name",IF($C95="","OK",IF(NOT(ISNUMBER($C95)),"Fix: next visit must be a date",IF(OR($C95&lt;36526,$C95&lt;&gt;INT($C95)),"Fix: next visit must be a date","OK")))))))</f>
        <v/>
      </c>
    </row>
    <row r="96" customFormat="false" ht="15" hidden="false" customHeight="false" outlineLevel="0" collapsed="false">
      <c r="A96" s="11"/>
      <c r="B96" s="11"/>
      <c r="C96" s="12"/>
      <c r="D96" s="6" t="str">
        <f aca="false">IF($M96="","",IF($M96&lt;&gt;"OK","Check this row",IF($L96&gt;0,"Check entries",IF(COUNTIF(Charges!$B$6:$B$5000,$A96)+COUNTIF(Payments!$B$6:$B$5000,$A96)=0,"No charges recorded",IF($E96&lt;0,"Credit",IF($E96=0,"Clear",IF($F96&gt;0,"Overdue",IF($G96&gt;0,"Due today","Outstanding — not overdue"))))))))</f>
        <v/>
      </c>
      <c r="E96" s="13" t="str">
        <f aca="false">IF($M96="","",IF(AND($M96="OK",$L96=0),ROUND($J96-$K96,2),"—"))</f>
        <v/>
      </c>
      <c r="F96" s="14" t="str">
        <f aca="false">IF($M96="","",IF(AND($M96="OK",$L96=0),ROUND(MAX(0,ROUND(SUMIFS(Charges!$F$6:$F$5000,Charges!$B$6:$B$5000,$A96,Charges!$H$6:$H$5000,"OK",Charges!$E$6:$E$5000,"&lt;"&amp;AsOf),2)-$K96),2),"—"))</f>
        <v/>
      </c>
      <c r="G96" s="14" t="str">
        <f aca="false">IF($M96="","",IF(AND($M96="OK",$L96=0),ROUND(MAX(0,ROUND(SUMIFS(Charges!$F$6:$F$5000,Charges!$B$6:$B$5000,$A96,Charges!$H$6:$H$5000,"OK",Charges!$E$6:$E$5000,"&lt;="&amp;AsOf),2)-$K96)-$F96,2),"—"))</f>
        <v/>
      </c>
      <c r="H96" s="15" t="str">
        <f aca="false">IF($M96="","",IF($C96="","Not entered",IF($M96&lt;&gt;"OK","Check date",IF($C96&lt;AsOf,"Date passed — update it",IF($C96&lt;=AsOf+7,"Upcoming (next 7 days)","Later")))))</f>
        <v/>
      </c>
      <c r="I96" s="6" t="str">
        <f aca="false">IF(AND($D96="Overdue",$H96="Upcoming (next 7 days)"),"Review before next visit","")</f>
        <v/>
      </c>
      <c r="J96" s="14" t="str">
        <f aca="false">IF($M96="","",ROUND(SUMIFS(Charges!$F$6:$F$5000,Charges!$B$6:$B$5000,$A96,Charges!$H$6:$H$5000,"OK"),2))</f>
        <v/>
      </c>
      <c r="K96" s="14" t="str">
        <f aca="false">IF($M96="","",ROUND(SUMIFS(Payments!$E$6:$E$5000,Payments!$B$6:$B$5000,$A96,Payments!$G$6:$G$5000,"OK"),2))</f>
        <v/>
      </c>
      <c r="L96" s="15" t="str">
        <f aca="false">IF($M96="","",(COUNTIF(Charges!$B$6:$B$5000,$A96)-COUNTIFS(Charges!$B$6:$B$5000,$A96,Charges!$H$6:$H$5000,"OK"))+(COUNTIF(Payments!$B$6:$B$5000,$A96)-COUNTIFS(Payments!$B$6:$B$5000,$A96,Payments!$G$6:$G$5000,"OK")))</f>
        <v/>
      </c>
      <c r="M96" s="15" t="str">
        <f aca="false">IF(AND($A96="",$B96="",$C96=""),"",IF($A96="","Fix: add a customer ID",IF(COUNTIF($A$11:$A$5000,$A96)&gt;1,"Fix: duplicate customer ID",IF($B96="","Fix: add a name",IF($C96="","OK",IF(NOT(ISNUMBER($C96)),"Fix: next visit must be a date",IF(OR($C96&lt;36526,$C96&lt;&gt;INT($C96)),"Fix: next visit must be a date","OK")))))))</f>
        <v/>
      </c>
    </row>
    <row r="97" customFormat="false" ht="15" hidden="false" customHeight="false" outlineLevel="0" collapsed="false">
      <c r="A97" s="11"/>
      <c r="B97" s="11"/>
      <c r="C97" s="12"/>
      <c r="D97" s="6" t="str">
        <f aca="false">IF($M97="","",IF($M97&lt;&gt;"OK","Check this row",IF($L97&gt;0,"Check entries",IF(COUNTIF(Charges!$B$6:$B$5000,$A97)+COUNTIF(Payments!$B$6:$B$5000,$A97)=0,"No charges recorded",IF($E97&lt;0,"Credit",IF($E97=0,"Clear",IF($F97&gt;0,"Overdue",IF($G97&gt;0,"Due today","Outstanding — not overdue"))))))))</f>
        <v/>
      </c>
      <c r="E97" s="13" t="str">
        <f aca="false">IF($M97="","",IF(AND($M97="OK",$L97=0),ROUND($J97-$K97,2),"—"))</f>
        <v/>
      </c>
      <c r="F97" s="14" t="str">
        <f aca="false">IF($M97="","",IF(AND($M97="OK",$L97=0),ROUND(MAX(0,ROUND(SUMIFS(Charges!$F$6:$F$5000,Charges!$B$6:$B$5000,$A97,Charges!$H$6:$H$5000,"OK",Charges!$E$6:$E$5000,"&lt;"&amp;AsOf),2)-$K97),2),"—"))</f>
        <v/>
      </c>
      <c r="G97" s="14" t="str">
        <f aca="false">IF($M97="","",IF(AND($M97="OK",$L97=0),ROUND(MAX(0,ROUND(SUMIFS(Charges!$F$6:$F$5000,Charges!$B$6:$B$5000,$A97,Charges!$H$6:$H$5000,"OK",Charges!$E$6:$E$5000,"&lt;="&amp;AsOf),2)-$K97)-$F97,2),"—"))</f>
        <v/>
      </c>
      <c r="H97" s="15" t="str">
        <f aca="false">IF($M97="","",IF($C97="","Not entered",IF($M97&lt;&gt;"OK","Check date",IF($C97&lt;AsOf,"Date passed — update it",IF($C97&lt;=AsOf+7,"Upcoming (next 7 days)","Later")))))</f>
        <v/>
      </c>
      <c r="I97" s="6" t="str">
        <f aca="false">IF(AND($D97="Overdue",$H97="Upcoming (next 7 days)"),"Review before next visit","")</f>
        <v/>
      </c>
      <c r="J97" s="14" t="str">
        <f aca="false">IF($M97="","",ROUND(SUMIFS(Charges!$F$6:$F$5000,Charges!$B$6:$B$5000,$A97,Charges!$H$6:$H$5000,"OK"),2))</f>
        <v/>
      </c>
      <c r="K97" s="14" t="str">
        <f aca="false">IF($M97="","",ROUND(SUMIFS(Payments!$E$6:$E$5000,Payments!$B$6:$B$5000,$A97,Payments!$G$6:$G$5000,"OK"),2))</f>
        <v/>
      </c>
      <c r="L97" s="15" t="str">
        <f aca="false">IF($M97="","",(COUNTIF(Charges!$B$6:$B$5000,$A97)-COUNTIFS(Charges!$B$6:$B$5000,$A97,Charges!$H$6:$H$5000,"OK"))+(COUNTIF(Payments!$B$6:$B$5000,$A97)-COUNTIFS(Payments!$B$6:$B$5000,$A97,Payments!$G$6:$G$5000,"OK")))</f>
        <v/>
      </c>
      <c r="M97" s="15" t="str">
        <f aca="false">IF(AND($A97="",$B97="",$C97=""),"",IF($A97="","Fix: add a customer ID",IF(COUNTIF($A$11:$A$5000,$A97)&gt;1,"Fix: duplicate customer ID",IF($B97="","Fix: add a name",IF($C97="","OK",IF(NOT(ISNUMBER($C97)),"Fix: next visit must be a date",IF(OR($C97&lt;36526,$C97&lt;&gt;INT($C97)),"Fix: next visit must be a date","OK")))))))</f>
        <v/>
      </c>
    </row>
    <row r="98" customFormat="false" ht="15" hidden="false" customHeight="false" outlineLevel="0" collapsed="false">
      <c r="A98" s="11"/>
      <c r="B98" s="11"/>
      <c r="C98" s="12"/>
      <c r="D98" s="6" t="str">
        <f aca="false">IF($M98="","",IF($M98&lt;&gt;"OK","Check this row",IF($L98&gt;0,"Check entries",IF(COUNTIF(Charges!$B$6:$B$5000,$A98)+COUNTIF(Payments!$B$6:$B$5000,$A98)=0,"No charges recorded",IF($E98&lt;0,"Credit",IF($E98=0,"Clear",IF($F98&gt;0,"Overdue",IF($G98&gt;0,"Due today","Outstanding — not overdue"))))))))</f>
        <v/>
      </c>
      <c r="E98" s="13" t="str">
        <f aca="false">IF($M98="","",IF(AND($M98="OK",$L98=0),ROUND($J98-$K98,2),"—"))</f>
        <v/>
      </c>
      <c r="F98" s="14" t="str">
        <f aca="false">IF($M98="","",IF(AND($M98="OK",$L98=0),ROUND(MAX(0,ROUND(SUMIFS(Charges!$F$6:$F$5000,Charges!$B$6:$B$5000,$A98,Charges!$H$6:$H$5000,"OK",Charges!$E$6:$E$5000,"&lt;"&amp;AsOf),2)-$K98),2),"—"))</f>
        <v/>
      </c>
      <c r="G98" s="14" t="str">
        <f aca="false">IF($M98="","",IF(AND($M98="OK",$L98=0),ROUND(MAX(0,ROUND(SUMIFS(Charges!$F$6:$F$5000,Charges!$B$6:$B$5000,$A98,Charges!$H$6:$H$5000,"OK",Charges!$E$6:$E$5000,"&lt;="&amp;AsOf),2)-$K98)-$F98,2),"—"))</f>
        <v/>
      </c>
      <c r="H98" s="15" t="str">
        <f aca="false">IF($M98="","",IF($C98="","Not entered",IF($M98&lt;&gt;"OK","Check date",IF($C98&lt;AsOf,"Date passed — update it",IF($C98&lt;=AsOf+7,"Upcoming (next 7 days)","Later")))))</f>
        <v/>
      </c>
      <c r="I98" s="6" t="str">
        <f aca="false">IF(AND($D98="Overdue",$H98="Upcoming (next 7 days)"),"Review before next visit","")</f>
        <v/>
      </c>
      <c r="J98" s="14" t="str">
        <f aca="false">IF($M98="","",ROUND(SUMIFS(Charges!$F$6:$F$5000,Charges!$B$6:$B$5000,$A98,Charges!$H$6:$H$5000,"OK"),2))</f>
        <v/>
      </c>
      <c r="K98" s="14" t="str">
        <f aca="false">IF($M98="","",ROUND(SUMIFS(Payments!$E$6:$E$5000,Payments!$B$6:$B$5000,$A98,Payments!$G$6:$G$5000,"OK"),2))</f>
        <v/>
      </c>
      <c r="L98" s="15" t="str">
        <f aca="false">IF($M98="","",(COUNTIF(Charges!$B$6:$B$5000,$A98)-COUNTIFS(Charges!$B$6:$B$5000,$A98,Charges!$H$6:$H$5000,"OK"))+(COUNTIF(Payments!$B$6:$B$5000,$A98)-COUNTIFS(Payments!$B$6:$B$5000,$A98,Payments!$G$6:$G$5000,"OK")))</f>
        <v/>
      </c>
      <c r="M98" s="15" t="str">
        <f aca="false">IF(AND($A98="",$B98="",$C98=""),"",IF($A98="","Fix: add a customer ID",IF(COUNTIF($A$11:$A$5000,$A98)&gt;1,"Fix: duplicate customer ID",IF($B98="","Fix: add a name",IF($C98="","OK",IF(NOT(ISNUMBER($C98)),"Fix: next visit must be a date",IF(OR($C98&lt;36526,$C98&lt;&gt;INT($C98)),"Fix: next visit must be a date","OK")))))))</f>
        <v/>
      </c>
    </row>
    <row r="99" customFormat="false" ht="15" hidden="false" customHeight="false" outlineLevel="0" collapsed="false">
      <c r="A99" s="11"/>
      <c r="B99" s="11"/>
      <c r="C99" s="12"/>
      <c r="D99" s="6" t="str">
        <f aca="false">IF($M99="","",IF($M99&lt;&gt;"OK","Check this row",IF($L99&gt;0,"Check entries",IF(COUNTIF(Charges!$B$6:$B$5000,$A99)+COUNTIF(Payments!$B$6:$B$5000,$A99)=0,"No charges recorded",IF($E99&lt;0,"Credit",IF($E99=0,"Clear",IF($F99&gt;0,"Overdue",IF($G99&gt;0,"Due today","Outstanding — not overdue"))))))))</f>
        <v/>
      </c>
      <c r="E99" s="13" t="str">
        <f aca="false">IF($M99="","",IF(AND($M99="OK",$L99=0),ROUND($J99-$K99,2),"—"))</f>
        <v/>
      </c>
      <c r="F99" s="14" t="str">
        <f aca="false">IF($M99="","",IF(AND($M99="OK",$L99=0),ROUND(MAX(0,ROUND(SUMIFS(Charges!$F$6:$F$5000,Charges!$B$6:$B$5000,$A99,Charges!$H$6:$H$5000,"OK",Charges!$E$6:$E$5000,"&lt;"&amp;AsOf),2)-$K99),2),"—"))</f>
        <v/>
      </c>
      <c r="G99" s="14" t="str">
        <f aca="false">IF($M99="","",IF(AND($M99="OK",$L99=0),ROUND(MAX(0,ROUND(SUMIFS(Charges!$F$6:$F$5000,Charges!$B$6:$B$5000,$A99,Charges!$H$6:$H$5000,"OK",Charges!$E$6:$E$5000,"&lt;="&amp;AsOf),2)-$K99)-$F99,2),"—"))</f>
        <v/>
      </c>
      <c r="H99" s="15" t="str">
        <f aca="false">IF($M99="","",IF($C99="","Not entered",IF($M99&lt;&gt;"OK","Check date",IF($C99&lt;AsOf,"Date passed — update it",IF($C99&lt;=AsOf+7,"Upcoming (next 7 days)","Later")))))</f>
        <v/>
      </c>
      <c r="I99" s="6" t="str">
        <f aca="false">IF(AND($D99="Overdue",$H99="Upcoming (next 7 days)"),"Review before next visit","")</f>
        <v/>
      </c>
      <c r="J99" s="14" t="str">
        <f aca="false">IF($M99="","",ROUND(SUMIFS(Charges!$F$6:$F$5000,Charges!$B$6:$B$5000,$A99,Charges!$H$6:$H$5000,"OK"),2))</f>
        <v/>
      </c>
      <c r="K99" s="14" t="str">
        <f aca="false">IF($M99="","",ROUND(SUMIFS(Payments!$E$6:$E$5000,Payments!$B$6:$B$5000,$A99,Payments!$G$6:$G$5000,"OK"),2))</f>
        <v/>
      </c>
      <c r="L99" s="15" t="str">
        <f aca="false">IF($M99="","",(COUNTIF(Charges!$B$6:$B$5000,$A99)-COUNTIFS(Charges!$B$6:$B$5000,$A99,Charges!$H$6:$H$5000,"OK"))+(COUNTIF(Payments!$B$6:$B$5000,$A99)-COUNTIFS(Payments!$B$6:$B$5000,$A99,Payments!$G$6:$G$5000,"OK")))</f>
        <v/>
      </c>
      <c r="M99" s="15" t="str">
        <f aca="false">IF(AND($A99="",$B99="",$C99=""),"",IF($A99="","Fix: add a customer ID",IF(COUNTIF($A$11:$A$5000,$A99)&gt;1,"Fix: duplicate customer ID",IF($B99="","Fix: add a name",IF($C99="","OK",IF(NOT(ISNUMBER($C99)),"Fix: next visit must be a date",IF(OR($C99&lt;36526,$C99&lt;&gt;INT($C99)),"Fix: next visit must be a date","OK")))))))</f>
        <v/>
      </c>
    </row>
    <row r="100" customFormat="false" ht="15" hidden="false" customHeight="false" outlineLevel="0" collapsed="false">
      <c r="A100" s="11"/>
      <c r="B100" s="11"/>
      <c r="C100" s="12"/>
      <c r="D100" s="6" t="str">
        <f aca="false">IF($M100="","",IF($M100&lt;&gt;"OK","Check this row",IF($L100&gt;0,"Check entries",IF(COUNTIF(Charges!$B$6:$B$5000,$A100)+COUNTIF(Payments!$B$6:$B$5000,$A100)=0,"No charges recorded",IF($E100&lt;0,"Credit",IF($E100=0,"Clear",IF($F100&gt;0,"Overdue",IF($G100&gt;0,"Due today","Outstanding — not overdue"))))))))</f>
        <v/>
      </c>
      <c r="E100" s="13" t="str">
        <f aca="false">IF($M100="","",IF(AND($M100="OK",$L100=0),ROUND($J100-$K100,2),"—"))</f>
        <v/>
      </c>
      <c r="F100" s="14" t="str">
        <f aca="false">IF($M100="","",IF(AND($M100="OK",$L100=0),ROUND(MAX(0,ROUND(SUMIFS(Charges!$F$6:$F$5000,Charges!$B$6:$B$5000,$A100,Charges!$H$6:$H$5000,"OK",Charges!$E$6:$E$5000,"&lt;"&amp;AsOf),2)-$K100),2),"—"))</f>
        <v/>
      </c>
      <c r="G100" s="14" t="str">
        <f aca="false">IF($M100="","",IF(AND($M100="OK",$L100=0),ROUND(MAX(0,ROUND(SUMIFS(Charges!$F$6:$F$5000,Charges!$B$6:$B$5000,$A100,Charges!$H$6:$H$5000,"OK",Charges!$E$6:$E$5000,"&lt;="&amp;AsOf),2)-$K100)-$F100,2),"—"))</f>
        <v/>
      </c>
      <c r="H100" s="15" t="str">
        <f aca="false">IF($M100="","",IF($C100="","Not entered",IF($M100&lt;&gt;"OK","Check date",IF($C100&lt;AsOf,"Date passed — update it",IF($C100&lt;=AsOf+7,"Upcoming (next 7 days)","Later")))))</f>
        <v/>
      </c>
      <c r="I100" s="6" t="str">
        <f aca="false">IF(AND($D100="Overdue",$H100="Upcoming (next 7 days)"),"Review before next visit","")</f>
        <v/>
      </c>
      <c r="J100" s="14" t="str">
        <f aca="false">IF($M100="","",ROUND(SUMIFS(Charges!$F$6:$F$5000,Charges!$B$6:$B$5000,$A100,Charges!$H$6:$H$5000,"OK"),2))</f>
        <v/>
      </c>
      <c r="K100" s="14" t="str">
        <f aca="false">IF($M100="","",ROUND(SUMIFS(Payments!$E$6:$E$5000,Payments!$B$6:$B$5000,$A100,Payments!$G$6:$G$5000,"OK"),2))</f>
        <v/>
      </c>
      <c r="L100" s="15" t="str">
        <f aca="false">IF($M100="","",(COUNTIF(Charges!$B$6:$B$5000,$A100)-COUNTIFS(Charges!$B$6:$B$5000,$A100,Charges!$H$6:$H$5000,"OK"))+(COUNTIF(Payments!$B$6:$B$5000,$A100)-COUNTIFS(Payments!$B$6:$B$5000,$A100,Payments!$G$6:$G$5000,"OK")))</f>
        <v/>
      </c>
      <c r="M100" s="15" t="str">
        <f aca="false">IF(AND($A100="",$B100="",$C100=""),"",IF($A100="","Fix: add a customer ID",IF(COUNTIF($A$11:$A$5000,$A100)&gt;1,"Fix: duplicate customer ID",IF($B100="","Fix: add a name",IF($C100="","OK",IF(NOT(ISNUMBER($C100)),"Fix: next visit must be a date",IF(OR($C100&lt;36526,$C100&lt;&gt;INT($C100)),"Fix: next visit must be a date","OK")))))))</f>
        <v/>
      </c>
    </row>
    <row r="101" customFormat="false" ht="15" hidden="false" customHeight="false" outlineLevel="0" collapsed="false">
      <c r="A101" s="11"/>
      <c r="B101" s="11"/>
      <c r="C101" s="12"/>
      <c r="D101" s="6" t="str">
        <f aca="false">IF($M101="","",IF($M101&lt;&gt;"OK","Check this row",IF($L101&gt;0,"Check entries",IF(COUNTIF(Charges!$B$6:$B$5000,$A101)+COUNTIF(Payments!$B$6:$B$5000,$A101)=0,"No charges recorded",IF($E101&lt;0,"Credit",IF($E101=0,"Clear",IF($F101&gt;0,"Overdue",IF($G101&gt;0,"Due today","Outstanding — not overdue"))))))))</f>
        <v/>
      </c>
      <c r="E101" s="13" t="str">
        <f aca="false">IF($M101="","",IF(AND($M101="OK",$L101=0),ROUND($J101-$K101,2),"—"))</f>
        <v/>
      </c>
      <c r="F101" s="14" t="str">
        <f aca="false">IF($M101="","",IF(AND($M101="OK",$L101=0),ROUND(MAX(0,ROUND(SUMIFS(Charges!$F$6:$F$5000,Charges!$B$6:$B$5000,$A101,Charges!$H$6:$H$5000,"OK",Charges!$E$6:$E$5000,"&lt;"&amp;AsOf),2)-$K101),2),"—"))</f>
        <v/>
      </c>
      <c r="G101" s="14" t="str">
        <f aca="false">IF($M101="","",IF(AND($M101="OK",$L101=0),ROUND(MAX(0,ROUND(SUMIFS(Charges!$F$6:$F$5000,Charges!$B$6:$B$5000,$A101,Charges!$H$6:$H$5000,"OK",Charges!$E$6:$E$5000,"&lt;="&amp;AsOf),2)-$K101)-$F101,2),"—"))</f>
        <v/>
      </c>
      <c r="H101" s="15" t="str">
        <f aca="false">IF($M101="","",IF($C101="","Not entered",IF($M101&lt;&gt;"OK","Check date",IF($C101&lt;AsOf,"Date passed — update it",IF($C101&lt;=AsOf+7,"Upcoming (next 7 days)","Later")))))</f>
        <v/>
      </c>
      <c r="I101" s="6" t="str">
        <f aca="false">IF(AND($D101="Overdue",$H101="Upcoming (next 7 days)"),"Review before next visit","")</f>
        <v/>
      </c>
      <c r="J101" s="14" t="str">
        <f aca="false">IF($M101="","",ROUND(SUMIFS(Charges!$F$6:$F$5000,Charges!$B$6:$B$5000,$A101,Charges!$H$6:$H$5000,"OK"),2))</f>
        <v/>
      </c>
      <c r="K101" s="14" t="str">
        <f aca="false">IF($M101="","",ROUND(SUMIFS(Payments!$E$6:$E$5000,Payments!$B$6:$B$5000,$A101,Payments!$G$6:$G$5000,"OK"),2))</f>
        <v/>
      </c>
      <c r="L101" s="15" t="str">
        <f aca="false">IF($M101="","",(COUNTIF(Charges!$B$6:$B$5000,$A101)-COUNTIFS(Charges!$B$6:$B$5000,$A101,Charges!$H$6:$H$5000,"OK"))+(COUNTIF(Payments!$B$6:$B$5000,$A101)-COUNTIFS(Payments!$B$6:$B$5000,$A101,Payments!$G$6:$G$5000,"OK")))</f>
        <v/>
      </c>
      <c r="M101" s="15" t="str">
        <f aca="false">IF(AND($A101="",$B101="",$C101=""),"",IF($A101="","Fix: add a customer ID",IF(COUNTIF($A$11:$A$5000,$A101)&gt;1,"Fix: duplicate customer ID",IF($B101="","Fix: add a name",IF($C101="","OK",IF(NOT(ISNUMBER($C101)),"Fix: next visit must be a date",IF(OR($C101&lt;36526,$C101&lt;&gt;INT($C101)),"Fix: next visit must be a date","OK")))))))</f>
        <v/>
      </c>
    </row>
    <row r="102" customFormat="false" ht="15" hidden="false" customHeight="false" outlineLevel="0" collapsed="false">
      <c r="A102" s="11"/>
      <c r="B102" s="11"/>
      <c r="C102" s="12"/>
      <c r="D102" s="6" t="str">
        <f aca="false">IF($M102="","",IF($M102&lt;&gt;"OK","Check this row",IF($L102&gt;0,"Check entries",IF(COUNTIF(Charges!$B$6:$B$5000,$A102)+COUNTIF(Payments!$B$6:$B$5000,$A102)=0,"No charges recorded",IF($E102&lt;0,"Credit",IF($E102=0,"Clear",IF($F102&gt;0,"Overdue",IF($G102&gt;0,"Due today","Outstanding — not overdue"))))))))</f>
        <v/>
      </c>
      <c r="E102" s="13" t="str">
        <f aca="false">IF($M102="","",IF(AND($M102="OK",$L102=0),ROUND($J102-$K102,2),"—"))</f>
        <v/>
      </c>
      <c r="F102" s="14" t="str">
        <f aca="false">IF($M102="","",IF(AND($M102="OK",$L102=0),ROUND(MAX(0,ROUND(SUMIFS(Charges!$F$6:$F$5000,Charges!$B$6:$B$5000,$A102,Charges!$H$6:$H$5000,"OK",Charges!$E$6:$E$5000,"&lt;"&amp;AsOf),2)-$K102),2),"—"))</f>
        <v/>
      </c>
      <c r="G102" s="14" t="str">
        <f aca="false">IF($M102="","",IF(AND($M102="OK",$L102=0),ROUND(MAX(0,ROUND(SUMIFS(Charges!$F$6:$F$5000,Charges!$B$6:$B$5000,$A102,Charges!$H$6:$H$5000,"OK",Charges!$E$6:$E$5000,"&lt;="&amp;AsOf),2)-$K102)-$F102,2),"—"))</f>
        <v/>
      </c>
      <c r="H102" s="15" t="str">
        <f aca="false">IF($M102="","",IF($C102="","Not entered",IF($M102&lt;&gt;"OK","Check date",IF($C102&lt;AsOf,"Date passed — update it",IF($C102&lt;=AsOf+7,"Upcoming (next 7 days)","Later")))))</f>
        <v/>
      </c>
      <c r="I102" s="6" t="str">
        <f aca="false">IF(AND($D102="Overdue",$H102="Upcoming (next 7 days)"),"Review before next visit","")</f>
        <v/>
      </c>
      <c r="J102" s="14" t="str">
        <f aca="false">IF($M102="","",ROUND(SUMIFS(Charges!$F$6:$F$5000,Charges!$B$6:$B$5000,$A102,Charges!$H$6:$H$5000,"OK"),2))</f>
        <v/>
      </c>
      <c r="K102" s="14" t="str">
        <f aca="false">IF($M102="","",ROUND(SUMIFS(Payments!$E$6:$E$5000,Payments!$B$6:$B$5000,$A102,Payments!$G$6:$G$5000,"OK"),2))</f>
        <v/>
      </c>
      <c r="L102" s="15" t="str">
        <f aca="false">IF($M102="","",(COUNTIF(Charges!$B$6:$B$5000,$A102)-COUNTIFS(Charges!$B$6:$B$5000,$A102,Charges!$H$6:$H$5000,"OK"))+(COUNTIF(Payments!$B$6:$B$5000,$A102)-COUNTIFS(Payments!$B$6:$B$5000,$A102,Payments!$G$6:$G$5000,"OK")))</f>
        <v/>
      </c>
      <c r="M102" s="15" t="str">
        <f aca="false">IF(AND($A102="",$B102="",$C102=""),"",IF($A102="","Fix: add a customer ID",IF(COUNTIF($A$11:$A$5000,$A102)&gt;1,"Fix: duplicate customer ID",IF($B102="","Fix: add a name",IF($C102="","OK",IF(NOT(ISNUMBER($C102)),"Fix: next visit must be a date",IF(OR($C102&lt;36526,$C102&lt;&gt;INT($C102)),"Fix: next visit must be a date","OK")))))))</f>
        <v/>
      </c>
    </row>
    <row r="103" customFormat="false" ht="15" hidden="false" customHeight="false" outlineLevel="0" collapsed="false">
      <c r="A103" s="11"/>
      <c r="B103" s="11"/>
      <c r="C103" s="12"/>
      <c r="D103" s="6" t="str">
        <f aca="false">IF($M103="","",IF($M103&lt;&gt;"OK","Check this row",IF($L103&gt;0,"Check entries",IF(COUNTIF(Charges!$B$6:$B$5000,$A103)+COUNTIF(Payments!$B$6:$B$5000,$A103)=0,"No charges recorded",IF($E103&lt;0,"Credit",IF($E103=0,"Clear",IF($F103&gt;0,"Overdue",IF($G103&gt;0,"Due today","Outstanding — not overdue"))))))))</f>
        <v/>
      </c>
      <c r="E103" s="13" t="str">
        <f aca="false">IF($M103="","",IF(AND($M103="OK",$L103=0),ROUND($J103-$K103,2),"—"))</f>
        <v/>
      </c>
      <c r="F103" s="14" t="str">
        <f aca="false">IF($M103="","",IF(AND($M103="OK",$L103=0),ROUND(MAX(0,ROUND(SUMIFS(Charges!$F$6:$F$5000,Charges!$B$6:$B$5000,$A103,Charges!$H$6:$H$5000,"OK",Charges!$E$6:$E$5000,"&lt;"&amp;AsOf),2)-$K103),2),"—"))</f>
        <v/>
      </c>
      <c r="G103" s="14" t="str">
        <f aca="false">IF($M103="","",IF(AND($M103="OK",$L103=0),ROUND(MAX(0,ROUND(SUMIFS(Charges!$F$6:$F$5000,Charges!$B$6:$B$5000,$A103,Charges!$H$6:$H$5000,"OK",Charges!$E$6:$E$5000,"&lt;="&amp;AsOf),2)-$K103)-$F103,2),"—"))</f>
        <v/>
      </c>
      <c r="H103" s="15" t="str">
        <f aca="false">IF($M103="","",IF($C103="","Not entered",IF($M103&lt;&gt;"OK","Check date",IF($C103&lt;AsOf,"Date passed — update it",IF($C103&lt;=AsOf+7,"Upcoming (next 7 days)","Later")))))</f>
        <v/>
      </c>
      <c r="I103" s="6" t="str">
        <f aca="false">IF(AND($D103="Overdue",$H103="Upcoming (next 7 days)"),"Review before next visit","")</f>
        <v/>
      </c>
      <c r="J103" s="14" t="str">
        <f aca="false">IF($M103="","",ROUND(SUMIFS(Charges!$F$6:$F$5000,Charges!$B$6:$B$5000,$A103,Charges!$H$6:$H$5000,"OK"),2))</f>
        <v/>
      </c>
      <c r="K103" s="14" t="str">
        <f aca="false">IF($M103="","",ROUND(SUMIFS(Payments!$E$6:$E$5000,Payments!$B$6:$B$5000,$A103,Payments!$G$6:$G$5000,"OK"),2))</f>
        <v/>
      </c>
      <c r="L103" s="15" t="str">
        <f aca="false">IF($M103="","",(COUNTIF(Charges!$B$6:$B$5000,$A103)-COUNTIFS(Charges!$B$6:$B$5000,$A103,Charges!$H$6:$H$5000,"OK"))+(COUNTIF(Payments!$B$6:$B$5000,$A103)-COUNTIFS(Payments!$B$6:$B$5000,$A103,Payments!$G$6:$G$5000,"OK")))</f>
        <v/>
      </c>
      <c r="M103" s="15" t="str">
        <f aca="false">IF(AND($A103="",$B103="",$C103=""),"",IF($A103="","Fix: add a customer ID",IF(COUNTIF($A$11:$A$5000,$A103)&gt;1,"Fix: duplicate customer ID",IF($B103="","Fix: add a name",IF($C103="","OK",IF(NOT(ISNUMBER($C103)),"Fix: next visit must be a date",IF(OR($C103&lt;36526,$C103&lt;&gt;INT($C103)),"Fix: next visit must be a date","OK")))))))</f>
        <v/>
      </c>
    </row>
    <row r="104" customFormat="false" ht="15" hidden="false" customHeight="false" outlineLevel="0" collapsed="false">
      <c r="A104" s="11"/>
      <c r="B104" s="11"/>
      <c r="C104" s="12"/>
      <c r="D104" s="6" t="str">
        <f aca="false">IF($M104="","",IF($M104&lt;&gt;"OK","Check this row",IF($L104&gt;0,"Check entries",IF(COUNTIF(Charges!$B$6:$B$5000,$A104)+COUNTIF(Payments!$B$6:$B$5000,$A104)=0,"No charges recorded",IF($E104&lt;0,"Credit",IF($E104=0,"Clear",IF($F104&gt;0,"Overdue",IF($G104&gt;0,"Due today","Outstanding — not overdue"))))))))</f>
        <v/>
      </c>
      <c r="E104" s="13" t="str">
        <f aca="false">IF($M104="","",IF(AND($M104="OK",$L104=0),ROUND($J104-$K104,2),"—"))</f>
        <v/>
      </c>
      <c r="F104" s="14" t="str">
        <f aca="false">IF($M104="","",IF(AND($M104="OK",$L104=0),ROUND(MAX(0,ROUND(SUMIFS(Charges!$F$6:$F$5000,Charges!$B$6:$B$5000,$A104,Charges!$H$6:$H$5000,"OK",Charges!$E$6:$E$5000,"&lt;"&amp;AsOf),2)-$K104),2),"—"))</f>
        <v/>
      </c>
      <c r="G104" s="14" t="str">
        <f aca="false">IF($M104="","",IF(AND($M104="OK",$L104=0),ROUND(MAX(0,ROUND(SUMIFS(Charges!$F$6:$F$5000,Charges!$B$6:$B$5000,$A104,Charges!$H$6:$H$5000,"OK",Charges!$E$6:$E$5000,"&lt;="&amp;AsOf),2)-$K104)-$F104,2),"—"))</f>
        <v/>
      </c>
      <c r="H104" s="15" t="str">
        <f aca="false">IF($M104="","",IF($C104="","Not entered",IF($M104&lt;&gt;"OK","Check date",IF($C104&lt;AsOf,"Date passed — update it",IF($C104&lt;=AsOf+7,"Upcoming (next 7 days)","Later")))))</f>
        <v/>
      </c>
      <c r="I104" s="6" t="str">
        <f aca="false">IF(AND($D104="Overdue",$H104="Upcoming (next 7 days)"),"Review before next visit","")</f>
        <v/>
      </c>
      <c r="J104" s="14" t="str">
        <f aca="false">IF($M104="","",ROUND(SUMIFS(Charges!$F$6:$F$5000,Charges!$B$6:$B$5000,$A104,Charges!$H$6:$H$5000,"OK"),2))</f>
        <v/>
      </c>
      <c r="K104" s="14" t="str">
        <f aca="false">IF($M104="","",ROUND(SUMIFS(Payments!$E$6:$E$5000,Payments!$B$6:$B$5000,$A104,Payments!$G$6:$G$5000,"OK"),2))</f>
        <v/>
      </c>
      <c r="L104" s="15" t="str">
        <f aca="false">IF($M104="","",(COUNTIF(Charges!$B$6:$B$5000,$A104)-COUNTIFS(Charges!$B$6:$B$5000,$A104,Charges!$H$6:$H$5000,"OK"))+(COUNTIF(Payments!$B$6:$B$5000,$A104)-COUNTIFS(Payments!$B$6:$B$5000,$A104,Payments!$G$6:$G$5000,"OK")))</f>
        <v/>
      </c>
      <c r="M104" s="15" t="str">
        <f aca="false">IF(AND($A104="",$B104="",$C104=""),"",IF($A104="","Fix: add a customer ID",IF(COUNTIF($A$11:$A$5000,$A104)&gt;1,"Fix: duplicate customer ID",IF($B104="","Fix: add a name",IF($C104="","OK",IF(NOT(ISNUMBER($C104)),"Fix: next visit must be a date",IF(OR($C104&lt;36526,$C104&lt;&gt;INT($C104)),"Fix: next visit must be a date","OK")))))))</f>
        <v/>
      </c>
    </row>
    <row r="105" customFormat="false" ht="15" hidden="false" customHeight="false" outlineLevel="0" collapsed="false">
      <c r="A105" s="11"/>
      <c r="B105" s="11"/>
      <c r="C105" s="12"/>
      <c r="D105" s="6" t="str">
        <f aca="false">IF($M105="","",IF($M105&lt;&gt;"OK","Check this row",IF($L105&gt;0,"Check entries",IF(COUNTIF(Charges!$B$6:$B$5000,$A105)+COUNTIF(Payments!$B$6:$B$5000,$A105)=0,"No charges recorded",IF($E105&lt;0,"Credit",IF($E105=0,"Clear",IF($F105&gt;0,"Overdue",IF($G105&gt;0,"Due today","Outstanding — not overdue"))))))))</f>
        <v/>
      </c>
      <c r="E105" s="13" t="str">
        <f aca="false">IF($M105="","",IF(AND($M105="OK",$L105=0),ROUND($J105-$K105,2),"—"))</f>
        <v/>
      </c>
      <c r="F105" s="14" t="str">
        <f aca="false">IF($M105="","",IF(AND($M105="OK",$L105=0),ROUND(MAX(0,ROUND(SUMIFS(Charges!$F$6:$F$5000,Charges!$B$6:$B$5000,$A105,Charges!$H$6:$H$5000,"OK",Charges!$E$6:$E$5000,"&lt;"&amp;AsOf),2)-$K105),2),"—"))</f>
        <v/>
      </c>
      <c r="G105" s="14" t="str">
        <f aca="false">IF($M105="","",IF(AND($M105="OK",$L105=0),ROUND(MAX(0,ROUND(SUMIFS(Charges!$F$6:$F$5000,Charges!$B$6:$B$5000,$A105,Charges!$H$6:$H$5000,"OK",Charges!$E$6:$E$5000,"&lt;="&amp;AsOf),2)-$K105)-$F105,2),"—"))</f>
        <v/>
      </c>
      <c r="H105" s="15" t="str">
        <f aca="false">IF($M105="","",IF($C105="","Not entered",IF($M105&lt;&gt;"OK","Check date",IF($C105&lt;AsOf,"Date passed — update it",IF($C105&lt;=AsOf+7,"Upcoming (next 7 days)","Later")))))</f>
        <v/>
      </c>
      <c r="I105" s="6" t="str">
        <f aca="false">IF(AND($D105="Overdue",$H105="Upcoming (next 7 days)"),"Review before next visit","")</f>
        <v/>
      </c>
      <c r="J105" s="14" t="str">
        <f aca="false">IF($M105="","",ROUND(SUMIFS(Charges!$F$6:$F$5000,Charges!$B$6:$B$5000,$A105,Charges!$H$6:$H$5000,"OK"),2))</f>
        <v/>
      </c>
      <c r="K105" s="14" t="str">
        <f aca="false">IF($M105="","",ROUND(SUMIFS(Payments!$E$6:$E$5000,Payments!$B$6:$B$5000,$A105,Payments!$G$6:$G$5000,"OK"),2))</f>
        <v/>
      </c>
      <c r="L105" s="15" t="str">
        <f aca="false">IF($M105="","",(COUNTIF(Charges!$B$6:$B$5000,$A105)-COUNTIFS(Charges!$B$6:$B$5000,$A105,Charges!$H$6:$H$5000,"OK"))+(COUNTIF(Payments!$B$6:$B$5000,$A105)-COUNTIFS(Payments!$B$6:$B$5000,$A105,Payments!$G$6:$G$5000,"OK")))</f>
        <v/>
      </c>
      <c r="M105" s="15" t="str">
        <f aca="false">IF(AND($A105="",$B105="",$C105=""),"",IF($A105="","Fix: add a customer ID",IF(COUNTIF($A$11:$A$5000,$A105)&gt;1,"Fix: duplicate customer ID",IF($B105="","Fix: add a name",IF($C105="","OK",IF(NOT(ISNUMBER($C105)),"Fix: next visit must be a date",IF(OR($C105&lt;36526,$C105&lt;&gt;INT($C105)),"Fix: next visit must be a date","OK")))))))</f>
        <v/>
      </c>
    </row>
    <row r="106" customFormat="false" ht="15" hidden="false" customHeight="false" outlineLevel="0" collapsed="false">
      <c r="A106" s="11"/>
      <c r="B106" s="11"/>
      <c r="C106" s="12"/>
      <c r="D106" s="6" t="str">
        <f aca="false">IF($M106="","",IF($M106&lt;&gt;"OK","Check this row",IF($L106&gt;0,"Check entries",IF(COUNTIF(Charges!$B$6:$B$5000,$A106)+COUNTIF(Payments!$B$6:$B$5000,$A106)=0,"No charges recorded",IF($E106&lt;0,"Credit",IF($E106=0,"Clear",IF($F106&gt;0,"Overdue",IF($G106&gt;0,"Due today","Outstanding — not overdue"))))))))</f>
        <v/>
      </c>
      <c r="E106" s="13" t="str">
        <f aca="false">IF($M106="","",IF(AND($M106="OK",$L106=0),ROUND($J106-$K106,2),"—"))</f>
        <v/>
      </c>
      <c r="F106" s="14" t="str">
        <f aca="false">IF($M106="","",IF(AND($M106="OK",$L106=0),ROUND(MAX(0,ROUND(SUMIFS(Charges!$F$6:$F$5000,Charges!$B$6:$B$5000,$A106,Charges!$H$6:$H$5000,"OK",Charges!$E$6:$E$5000,"&lt;"&amp;AsOf),2)-$K106),2),"—"))</f>
        <v/>
      </c>
      <c r="G106" s="14" t="str">
        <f aca="false">IF($M106="","",IF(AND($M106="OK",$L106=0),ROUND(MAX(0,ROUND(SUMIFS(Charges!$F$6:$F$5000,Charges!$B$6:$B$5000,$A106,Charges!$H$6:$H$5000,"OK",Charges!$E$6:$E$5000,"&lt;="&amp;AsOf),2)-$K106)-$F106,2),"—"))</f>
        <v/>
      </c>
      <c r="H106" s="15" t="str">
        <f aca="false">IF($M106="","",IF($C106="","Not entered",IF($M106&lt;&gt;"OK","Check date",IF($C106&lt;AsOf,"Date passed — update it",IF($C106&lt;=AsOf+7,"Upcoming (next 7 days)","Later")))))</f>
        <v/>
      </c>
      <c r="I106" s="6" t="str">
        <f aca="false">IF(AND($D106="Overdue",$H106="Upcoming (next 7 days)"),"Review before next visit","")</f>
        <v/>
      </c>
      <c r="J106" s="14" t="str">
        <f aca="false">IF($M106="","",ROUND(SUMIFS(Charges!$F$6:$F$5000,Charges!$B$6:$B$5000,$A106,Charges!$H$6:$H$5000,"OK"),2))</f>
        <v/>
      </c>
      <c r="K106" s="14" t="str">
        <f aca="false">IF($M106="","",ROUND(SUMIFS(Payments!$E$6:$E$5000,Payments!$B$6:$B$5000,$A106,Payments!$G$6:$G$5000,"OK"),2))</f>
        <v/>
      </c>
      <c r="L106" s="15" t="str">
        <f aca="false">IF($M106="","",(COUNTIF(Charges!$B$6:$B$5000,$A106)-COUNTIFS(Charges!$B$6:$B$5000,$A106,Charges!$H$6:$H$5000,"OK"))+(COUNTIF(Payments!$B$6:$B$5000,$A106)-COUNTIFS(Payments!$B$6:$B$5000,$A106,Payments!$G$6:$G$5000,"OK")))</f>
        <v/>
      </c>
      <c r="M106" s="15" t="str">
        <f aca="false">IF(AND($A106="",$B106="",$C106=""),"",IF($A106="","Fix: add a customer ID",IF(COUNTIF($A$11:$A$5000,$A106)&gt;1,"Fix: duplicate customer ID",IF($B106="","Fix: add a name",IF($C106="","OK",IF(NOT(ISNUMBER($C106)),"Fix: next visit must be a date",IF(OR($C106&lt;36526,$C106&lt;&gt;INT($C106)),"Fix: next visit must be a date","OK")))))))</f>
        <v/>
      </c>
    </row>
    <row r="107" customFormat="false" ht="15" hidden="false" customHeight="false" outlineLevel="0" collapsed="false">
      <c r="A107" s="11"/>
      <c r="B107" s="11"/>
      <c r="C107" s="12"/>
      <c r="D107" s="6" t="str">
        <f aca="false">IF($M107="","",IF($M107&lt;&gt;"OK","Check this row",IF($L107&gt;0,"Check entries",IF(COUNTIF(Charges!$B$6:$B$5000,$A107)+COUNTIF(Payments!$B$6:$B$5000,$A107)=0,"No charges recorded",IF($E107&lt;0,"Credit",IF($E107=0,"Clear",IF($F107&gt;0,"Overdue",IF($G107&gt;0,"Due today","Outstanding — not overdue"))))))))</f>
        <v/>
      </c>
      <c r="E107" s="13" t="str">
        <f aca="false">IF($M107="","",IF(AND($M107="OK",$L107=0),ROUND($J107-$K107,2),"—"))</f>
        <v/>
      </c>
      <c r="F107" s="14" t="str">
        <f aca="false">IF($M107="","",IF(AND($M107="OK",$L107=0),ROUND(MAX(0,ROUND(SUMIFS(Charges!$F$6:$F$5000,Charges!$B$6:$B$5000,$A107,Charges!$H$6:$H$5000,"OK",Charges!$E$6:$E$5000,"&lt;"&amp;AsOf),2)-$K107),2),"—"))</f>
        <v/>
      </c>
      <c r="G107" s="14" t="str">
        <f aca="false">IF($M107="","",IF(AND($M107="OK",$L107=0),ROUND(MAX(0,ROUND(SUMIFS(Charges!$F$6:$F$5000,Charges!$B$6:$B$5000,$A107,Charges!$H$6:$H$5000,"OK",Charges!$E$6:$E$5000,"&lt;="&amp;AsOf),2)-$K107)-$F107,2),"—"))</f>
        <v/>
      </c>
      <c r="H107" s="15" t="str">
        <f aca="false">IF($M107="","",IF($C107="","Not entered",IF($M107&lt;&gt;"OK","Check date",IF($C107&lt;AsOf,"Date passed — update it",IF($C107&lt;=AsOf+7,"Upcoming (next 7 days)","Later")))))</f>
        <v/>
      </c>
      <c r="I107" s="6" t="str">
        <f aca="false">IF(AND($D107="Overdue",$H107="Upcoming (next 7 days)"),"Review before next visit","")</f>
        <v/>
      </c>
      <c r="J107" s="14" t="str">
        <f aca="false">IF($M107="","",ROUND(SUMIFS(Charges!$F$6:$F$5000,Charges!$B$6:$B$5000,$A107,Charges!$H$6:$H$5000,"OK"),2))</f>
        <v/>
      </c>
      <c r="K107" s="14" t="str">
        <f aca="false">IF($M107="","",ROUND(SUMIFS(Payments!$E$6:$E$5000,Payments!$B$6:$B$5000,$A107,Payments!$G$6:$G$5000,"OK"),2))</f>
        <v/>
      </c>
      <c r="L107" s="15" t="str">
        <f aca="false">IF($M107="","",(COUNTIF(Charges!$B$6:$B$5000,$A107)-COUNTIFS(Charges!$B$6:$B$5000,$A107,Charges!$H$6:$H$5000,"OK"))+(COUNTIF(Payments!$B$6:$B$5000,$A107)-COUNTIFS(Payments!$B$6:$B$5000,$A107,Payments!$G$6:$G$5000,"OK")))</f>
        <v/>
      </c>
      <c r="M107" s="15" t="str">
        <f aca="false">IF(AND($A107="",$B107="",$C107=""),"",IF($A107="","Fix: add a customer ID",IF(COUNTIF($A$11:$A$5000,$A107)&gt;1,"Fix: duplicate customer ID",IF($B107="","Fix: add a name",IF($C107="","OK",IF(NOT(ISNUMBER($C107)),"Fix: next visit must be a date",IF(OR($C107&lt;36526,$C107&lt;&gt;INT($C107)),"Fix: next visit must be a date","OK")))))))</f>
        <v/>
      </c>
    </row>
    <row r="108" customFormat="false" ht="15" hidden="false" customHeight="false" outlineLevel="0" collapsed="false">
      <c r="A108" s="11"/>
      <c r="B108" s="11"/>
      <c r="C108" s="12"/>
      <c r="D108" s="6" t="str">
        <f aca="false">IF($M108="","",IF($M108&lt;&gt;"OK","Check this row",IF($L108&gt;0,"Check entries",IF(COUNTIF(Charges!$B$6:$B$5000,$A108)+COUNTIF(Payments!$B$6:$B$5000,$A108)=0,"No charges recorded",IF($E108&lt;0,"Credit",IF($E108=0,"Clear",IF($F108&gt;0,"Overdue",IF($G108&gt;0,"Due today","Outstanding — not overdue"))))))))</f>
        <v/>
      </c>
      <c r="E108" s="13" t="str">
        <f aca="false">IF($M108="","",IF(AND($M108="OK",$L108=0),ROUND($J108-$K108,2),"—"))</f>
        <v/>
      </c>
      <c r="F108" s="14" t="str">
        <f aca="false">IF($M108="","",IF(AND($M108="OK",$L108=0),ROUND(MAX(0,ROUND(SUMIFS(Charges!$F$6:$F$5000,Charges!$B$6:$B$5000,$A108,Charges!$H$6:$H$5000,"OK",Charges!$E$6:$E$5000,"&lt;"&amp;AsOf),2)-$K108),2),"—"))</f>
        <v/>
      </c>
      <c r="G108" s="14" t="str">
        <f aca="false">IF($M108="","",IF(AND($M108="OK",$L108=0),ROUND(MAX(0,ROUND(SUMIFS(Charges!$F$6:$F$5000,Charges!$B$6:$B$5000,$A108,Charges!$H$6:$H$5000,"OK",Charges!$E$6:$E$5000,"&lt;="&amp;AsOf),2)-$K108)-$F108,2),"—"))</f>
        <v/>
      </c>
      <c r="H108" s="15" t="str">
        <f aca="false">IF($M108="","",IF($C108="","Not entered",IF($M108&lt;&gt;"OK","Check date",IF($C108&lt;AsOf,"Date passed — update it",IF($C108&lt;=AsOf+7,"Upcoming (next 7 days)","Later")))))</f>
        <v/>
      </c>
      <c r="I108" s="6" t="str">
        <f aca="false">IF(AND($D108="Overdue",$H108="Upcoming (next 7 days)"),"Review before next visit","")</f>
        <v/>
      </c>
      <c r="J108" s="14" t="str">
        <f aca="false">IF($M108="","",ROUND(SUMIFS(Charges!$F$6:$F$5000,Charges!$B$6:$B$5000,$A108,Charges!$H$6:$H$5000,"OK"),2))</f>
        <v/>
      </c>
      <c r="K108" s="14" t="str">
        <f aca="false">IF($M108="","",ROUND(SUMIFS(Payments!$E$6:$E$5000,Payments!$B$6:$B$5000,$A108,Payments!$G$6:$G$5000,"OK"),2))</f>
        <v/>
      </c>
      <c r="L108" s="15" t="str">
        <f aca="false">IF($M108="","",(COUNTIF(Charges!$B$6:$B$5000,$A108)-COUNTIFS(Charges!$B$6:$B$5000,$A108,Charges!$H$6:$H$5000,"OK"))+(COUNTIF(Payments!$B$6:$B$5000,$A108)-COUNTIFS(Payments!$B$6:$B$5000,$A108,Payments!$G$6:$G$5000,"OK")))</f>
        <v/>
      </c>
      <c r="M108" s="15" t="str">
        <f aca="false">IF(AND($A108="",$B108="",$C108=""),"",IF($A108="","Fix: add a customer ID",IF(COUNTIF($A$11:$A$5000,$A108)&gt;1,"Fix: duplicate customer ID",IF($B108="","Fix: add a name",IF($C108="","OK",IF(NOT(ISNUMBER($C108)),"Fix: next visit must be a date",IF(OR($C108&lt;36526,$C108&lt;&gt;INT($C108)),"Fix: next visit must be a date","OK")))))))</f>
        <v/>
      </c>
    </row>
    <row r="109" customFormat="false" ht="15" hidden="false" customHeight="false" outlineLevel="0" collapsed="false">
      <c r="A109" s="11"/>
      <c r="B109" s="11"/>
      <c r="C109" s="12"/>
      <c r="D109" s="6" t="str">
        <f aca="false">IF($M109="","",IF($M109&lt;&gt;"OK","Check this row",IF($L109&gt;0,"Check entries",IF(COUNTIF(Charges!$B$6:$B$5000,$A109)+COUNTIF(Payments!$B$6:$B$5000,$A109)=0,"No charges recorded",IF($E109&lt;0,"Credit",IF($E109=0,"Clear",IF($F109&gt;0,"Overdue",IF($G109&gt;0,"Due today","Outstanding — not overdue"))))))))</f>
        <v/>
      </c>
      <c r="E109" s="13" t="str">
        <f aca="false">IF($M109="","",IF(AND($M109="OK",$L109=0),ROUND($J109-$K109,2),"—"))</f>
        <v/>
      </c>
      <c r="F109" s="14" t="str">
        <f aca="false">IF($M109="","",IF(AND($M109="OK",$L109=0),ROUND(MAX(0,ROUND(SUMIFS(Charges!$F$6:$F$5000,Charges!$B$6:$B$5000,$A109,Charges!$H$6:$H$5000,"OK",Charges!$E$6:$E$5000,"&lt;"&amp;AsOf),2)-$K109),2),"—"))</f>
        <v/>
      </c>
      <c r="G109" s="14" t="str">
        <f aca="false">IF($M109="","",IF(AND($M109="OK",$L109=0),ROUND(MAX(0,ROUND(SUMIFS(Charges!$F$6:$F$5000,Charges!$B$6:$B$5000,$A109,Charges!$H$6:$H$5000,"OK",Charges!$E$6:$E$5000,"&lt;="&amp;AsOf),2)-$K109)-$F109,2),"—"))</f>
        <v/>
      </c>
      <c r="H109" s="15" t="str">
        <f aca="false">IF($M109="","",IF($C109="","Not entered",IF($M109&lt;&gt;"OK","Check date",IF($C109&lt;AsOf,"Date passed — update it",IF($C109&lt;=AsOf+7,"Upcoming (next 7 days)","Later")))))</f>
        <v/>
      </c>
      <c r="I109" s="6" t="str">
        <f aca="false">IF(AND($D109="Overdue",$H109="Upcoming (next 7 days)"),"Review before next visit","")</f>
        <v/>
      </c>
      <c r="J109" s="14" t="str">
        <f aca="false">IF($M109="","",ROUND(SUMIFS(Charges!$F$6:$F$5000,Charges!$B$6:$B$5000,$A109,Charges!$H$6:$H$5000,"OK"),2))</f>
        <v/>
      </c>
      <c r="K109" s="14" t="str">
        <f aca="false">IF($M109="","",ROUND(SUMIFS(Payments!$E$6:$E$5000,Payments!$B$6:$B$5000,$A109,Payments!$G$6:$G$5000,"OK"),2))</f>
        <v/>
      </c>
      <c r="L109" s="15" t="str">
        <f aca="false">IF($M109="","",(COUNTIF(Charges!$B$6:$B$5000,$A109)-COUNTIFS(Charges!$B$6:$B$5000,$A109,Charges!$H$6:$H$5000,"OK"))+(COUNTIF(Payments!$B$6:$B$5000,$A109)-COUNTIFS(Payments!$B$6:$B$5000,$A109,Payments!$G$6:$G$5000,"OK")))</f>
        <v/>
      </c>
      <c r="M109" s="15" t="str">
        <f aca="false">IF(AND($A109="",$B109="",$C109=""),"",IF($A109="","Fix: add a customer ID",IF(COUNTIF($A$11:$A$5000,$A109)&gt;1,"Fix: duplicate customer ID",IF($B109="","Fix: add a name",IF($C109="","OK",IF(NOT(ISNUMBER($C109)),"Fix: next visit must be a date",IF(OR($C109&lt;36526,$C109&lt;&gt;INT($C109)),"Fix: next visit must be a date","OK")))))))</f>
        <v/>
      </c>
    </row>
    <row r="110" customFormat="false" ht="15" hidden="false" customHeight="false" outlineLevel="0" collapsed="false">
      <c r="A110" s="11"/>
      <c r="B110" s="11"/>
      <c r="C110" s="12"/>
      <c r="D110" s="6" t="str">
        <f aca="false">IF($M110="","",IF($M110&lt;&gt;"OK","Check this row",IF($L110&gt;0,"Check entries",IF(COUNTIF(Charges!$B$6:$B$5000,$A110)+COUNTIF(Payments!$B$6:$B$5000,$A110)=0,"No charges recorded",IF($E110&lt;0,"Credit",IF($E110=0,"Clear",IF($F110&gt;0,"Overdue",IF($G110&gt;0,"Due today","Outstanding — not overdue"))))))))</f>
        <v/>
      </c>
      <c r="E110" s="13" t="str">
        <f aca="false">IF($M110="","",IF(AND($M110="OK",$L110=0),ROUND($J110-$K110,2),"—"))</f>
        <v/>
      </c>
      <c r="F110" s="14" t="str">
        <f aca="false">IF($M110="","",IF(AND($M110="OK",$L110=0),ROUND(MAX(0,ROUND(SUMIFS(Charges!$F$6:$F$5000,Charges!$B$6:$B$5000,$A110,Charges!$H$6:$H$5000,"OK",Charges!$E$6:$E$5000,"&lt;"&amp;AsOf),2)-$K110),2),"—"))</f>
        <v/>
      </c>
      <c r="G110" s="14" t="str">
        <f aca="false">IF($M110="","",IF(AND($M110="OK",$L110=0),ROUND(MAX(0,ROUND(SUMIFS(Charges!$F$6:$F$5000,Charges!$B$6:$B$5000,$A110,Charges!$H$6:$H$5000,"OK",Charges!$E$6:$E$5000,"&lt;="&amp;AsOf),2)-$K110)-$F110,2),"—"))</f>
        <v/>
      </c>
      <c r="H110" s="15" t="str">
        <f aca="false">IF($M110="","",IF($C110="","Not entered",IF($M110&lt;&gt;"OK","Check date",IF($C110&lt;AsOf,"Date passed — update it",IF($C110&lt;=AsOf+7,"Upcoming (next 7 days)","Later")))))</f>
        <v/>
      </c>
      <c r="I110" s="6" t="str">
        <f aca="false">IF(AND($D110="Overdue",$H110="Upcoming (next 7 days)"),"Review before next visit","")</f>
        <v/>
      </c>
      <c r="J110" s="14" t="str">
        <f aca="false">IF($M110="","",ROUND(SUMIFS(Charges!$F$6:$F$5000,Charges!$B$6:$B$5000,$A110,Charges!$H$6:$H$5000,"OK"),2))</f>
        <v/>
      </c>
      <c r="K110" s="14" t="str">
        <f aca="false">IF($M110="","",ROUND(SUMIFS(Payments!$E$6:$E$5000,Payments!$B$6:$B$5000,$A110,Payments!$G$6:$G$5000,"OK"),2))</f>
        <v/>
      </c>
      <c r="L110" s="15" t="str">
        <f aca="false">IF($M110="","",(COUNTIF(Charges!$B$6:$B$5000,$A110)-COUNTIFS(Charges!$B$6:$B$5000,$A110,Charges!$H$6:$H$5000,"OK"))+(COUNTIF(Payments!$B$6:$B$5000,$A110)-COUNTIFS(Payments!$B$6:$B$5000,$A110,Payments!$G$6:$G$5000,"OK")))</f>
        <v/>
      </c>
      <c r="M110" s="15" t="str">
        <f aca="false">IF(AND($A110="",$B110="",$C110=""),"",IF($A110="","Fix: add a customer ID",IF(COUNTIF($A$11:$A$5000,$A110)&gt;1,"Fix: duplicate customer ID",IF($B110="","Fix: add a name",IF($C110="","OK",IF(NOT(ISNUMBER($C110)),"Fix: next visit must be a date",IF(OR($C110&lt;36526,$C110&lt;&gt;INT($C110)),"Fix: next visit must be a date","OK")))))))</f>
        <v/>
      </c>
    </row>
    <row r="111" customFormat="false" ht="15" hidden="false" customHeight="false" outlineLevel="0" collapsed="false">
      <c r="A111" s="11"/>
      <c r="B111" s="11"/>
      <c r="C111" s="12"/>
      <c r="D111" s="6" t="str">
        <f aca="false">IF($M111="","",IF($M111&lt;&gt;"OK","Check this row",IF($L111&gt;0,"Check entries",IF(COUNTIF(Charges!$B$6:$B$5000,$A111)+COUNTIF(Payments!$B$6:$B$5000,$A111)=0,"No charges recorded",IF($E111&lt;0,"Credit",IF($E111=0,"Clear",IF($F111&gt;0,"Overdue",IF($G111&gt;0,"Due today","Outstanding — not overdue"))))))))</f>
        <v/>
      </c>
      <c r="E111" s="13" t="str">
        <f aca="false">IF($M111="","",IF(AND($M111="OK",$L111=0),ROUND($J111-$K111,2),"—"))</f>
        <v/>
      </c>
      <c r="F111" s="14" t="str">
        <f aca="false">IF($M111="","",IF(AND($M111="OK",$L111=0),ROUND(MAX(0,ROUND(SUMIFS(Charges!$F$6:$F$5000,Charges!$B$6:$B$5000,$A111,Charges!$H$6:$H$5000,"OK",Charges!$E$6:$E$5000,"&lt;"&amp;AsOf),2)-$K111),2),"—"))</f>
        <v/>
      </c>
      <c r="G111" s="14" t="str">
        <f aca="false">IF($M111="","",IF(AND($M111="OK",$L111=0),ROUND(MAX(0,ROUND(SUMIFS(Charges!$F$6:$F$5000,Charges!$B$6:$B$5000,$A111,Charges!$H$6:$H$5000,"OK",Charges!$E$6:$E$5000,"&lt;="&amp;AsOf),2)-$K111)-$F111,2),"—"))</f>
        <v/>
      </c>
      <c r="H111" s="15" t="str">
        <f aca="false">IF($M111="","",IF($C111="","Not entered",IF($M111&lt;&gt;"OK","Check date",IF($C111&lt;AsOf,"Date passed — update it",IF($C111&lt;=AsOf+7,"Upcoming (next 7 days)","Later")))))</f>
        <v/>
      </c>
      <c r="I111" s="6" t="str">
        <f aca="false">IF(AND($D111="Overdue",$H111="Upcoming (next 7 days)"),"Review before next visit","")</f>
        <v/>
      </c>
      <c r="J111" s="14" t="str">
        <f aca="false">IF($M111="","",ROUND(SUMIFS(Charges!$F$6:$F$5000,Charges!$B$6:$B$5000,$A111,Charges!$H$6:$H$5000,"OK"),2))</f>
        <v/>
      </c>
      <c r="K111" s="14" t="str">
        <f aca="false">IF($M111="","",ROUND(SUMIFS(Payments!$E$6:$E$5000,Payments!$B$6:$B$5000,$A111,Payments!$G$6:$G$5000,"OK"),2))</f>
        <v/>
      </c>
      <c r="L111" s="15" t="str">
        <f aca="false">IF($M111="","",(COUNTIF(Charges!$B$6:$B$5000,$A111)-COUNTIFS(Charges!$B$6:$B$5000,$A111,Charges!$H$6:$H$5000,"OK"))+(COUNTIF(Payments!$B$6:$B$5000,$A111)-COUNTIFS(Payments!$B$6:$B$5000,$A111,Payments!$G$6:$G$5000,"OK")))</f>
        <v/>
      </c>
      <c r="M111" s="15" t="str">
        <f aca="false">IF(AND($A111="",$B111="",$C111=""),"",IF($A111="","Fix: add a customer ID",IF(COUNTIF($A$11:$A$5000,$A111)&gt;1,"Fix: duplicate customer ID",IF($B111="","Fix: add a name",IF($C111="","OK",IF(NOT(ISNUMBER($C111)),"Fix: next visit must be a date",IF(OR($C111&lt;36526,$C111&lt;&gt;INT($C111)),"Fix: next visit must be a date","OK")))))))</f>
        <v/>
      </c>
    </row>
    <row r="112" customFormat="false" ht="15" hidden="false" customHeight="false" outlineLevel="0" collapsed="false">
      <c r="A112" s="11"/>
      <c r="B112" s="11"/>
      <c r="C112" s="12"/>
      <c r="D112" s="6" t="str">
        <f aca="false">IF($M112="","",IF($M112&lt;&gt;"OK","Check this row",IF($L112&gt;0,"Check entries",IF(COUNTIF(Charges!$B$6:$B$5000,$A112)+COUNTIF(Payments!$B$6:$B$5000,$A112)=0,"No charges recorded",IF($E112&lt;0,"Credit",IF($E112=0,"Clear",IF($F112&gt;0,"Overdue",IF($G112&gt;0,"Due today","Outstanding — not overdue"))))))))</f>
        <v/>
      </c>
      <c r="E112" s="13" t="str">
        <f aca="false">IF($M112="","",IF(AND($M112="OK",$L112=0),ROUND($J112-$K112,2),"—"))</f>
        <v/>
      </c>
      <c r="F112" s="14" t="str">
        <f aca="false">IF($M112="","",IF(AND($M112="OK",$L112=0),ROUND(MAX(0,ROUND(SUMIFS(Charges!$F$6:$F$5000,Charges!$B$6:$B$5000,$A112,Charges!$H$6:$H$5000,"OK",Charges!$E$6:$E$5000,"&lt;"&amp;AsOf),2)-$K112),2),"—"))</f>
        <v/>
      </c>
      <c r="G112" s="14" t="str">
        <f aca="false">IF($M112="","",IF(AND($M112="OK",$L112=0),ROUND(MAX(0,ROUND(SUMIFS(Charges!$F$6:$F$5000,Charges!$B$6:$B$5000,$A112,Charges!$H$6:$H$5000,"OK",Charges!$E$6:$E$5000,"&lt;="&amp;AsOf),2)-$K112)-$F112,2),"—"))</f>
        <v/>
      </c>
      <c r="H112" s="15" t="str">
        <f aca="false">IF($M112="","",IF($C112="","Not entered",IF($M112&lt;&gt;"OK","Check date",IF($C112&lt;AsOf,"Date passed — update it",IF($C112&lt;=AsOf+7,"Upcoming (next 7 days)","Later")))))</f>
        <v/>
      </c>
      <c r="I112" s="6" t="str">
        <f aca="false">IF(AND($D112="Overdue",$H112="Upcoming (next 7 days)"),"Review before next visit","")</f>
        <v/>
      </c>
      <c r="J112" s="14" t="str">
        <f aca="false">IF($M112="","",ROUND(SUMIFS(Charges!$F$6:$F$5000,Charges!$B$6:$B$5000,$A112,Charges!$H$6:$H$5000,"OK"),2))</f>
        <v/>
      </c>
      <c r="K112" s="14" t="str">
        <f aca="false">IF($M112="","",ROUND(SUMIFS(Payments!$E$6:$E$5000,Payments!$B$6:$B$5000,$A112,Payments!$G$6:$G$5000,"OK"),2))</f>
        <v/>
      </c>
      <c r="L112" s="15" t="str">
        <f aca="false">IF($M112="","",(COUNTIF(Charges!$B$6:$B$5000,$A112)-COUNTIFS(Charges!$B$6:$B$5000,$A112,Charges!$H$6:$H$5000,"OK"))+(COUNTIF(Payments!$B$6:$B$5000,$A112)-COUNTIFS(Payments!$B$6:$B$5000,$A112,Payments!$G$6:$G$5000,"OK")))</f>
        <v/>
      </c>
      <c r="M112" s="15" t="str">
        <f aca="false">IF(AND($A112="",$B112="",$C112=""),"",IF($A112="","Fix: add a customer ID",IF(COUNTIF($A$11:$A$5000,$A112)&gt;1,"Fix: duplicate customer ID",IF($B112="","Fix: add a name",IF($C112="","OK",IF(NOT(ISNUMBER($C112)),"Fix: next visit must be a date",IF(OR($C112&lt;36526,$C112&lt;&gt;INT($C112)),"Fix: next visit must be a date","OK")))))))</f>
        <v/>
      </c>
    </row>
    <row r="113" customFormat="false" ht="15" hidden="false" customHeight="false" outlineLevel="0" collapsed="false">
      <c r="A113" s="11"/>
      <c r="B113" s="11"/>
      <c r="C113" s="12"/>
      <c r="D113" s="6" t="str">
        <f aca="false">IF($M113="","",IF($M113&lt;&gt;"OK","Check this row",IF($L113&gt;0,"Check entries",IF(COUNTIF(Charges!$B$6:$B$5000,$A113)+COUNTIF(Payments!$B$6:$B$5000,$A113)=0,"No charges recorded",IF($E113&lt;0,"Credit",IF($E113=0,"Clear",IF($F113&gt;0,"Overdue",IF($G113&gt;0,"Due today","Outstanding — not overdue"))))))))</f>
        <v/>
      </c>
      <c r="E113" s="13" t="str">
        <f aca="false">IF($M113="","",IF(AND($M113="OK",$L113=0),ROUND($J113-$K113,2),"—"))</f>
        <v/>
      </c>
      <c r="F113" s="14" t="str">
        <f aca="false">IF($M113="","",IF(AND($M113="OK",$L113=0),ROUND(MAX(0,ROUND(SUMIFS(Charges!$F$6:$F$5000,Charges!$B$6:$B$5000,$A113,Charges!$H$6:$H$5000,"OK",Charges!$E$6:$E$5000,"&lt;"&amp;AsOf),2)-$K113),2),"—"))</f>
        <v/>
      </c>
      <c r="G113" s="14" t="str">
        <f aca="false">IF($M113="","",IF(AND($M113="OK",$L113=0),ROUND(MAX(0,ROUND(SUMIFS(Charges!$F$6:$F$5000,Charges!$B$6:$B$5000,$A113,Charges!$H$6:$H$5000,"OK",Charges!$E$6:$E$5000,"&lt;="&amp;AsOf),2)-$K113)-$F113,2),"—"))</f>
        <v/>
      </c>
      <c r="H113" s="15" t="str">
        <f aca="false">IF($M113="","",IF($C113="","Not entered",IF($M113&lt;&gt;"OK","Check date",IF($C113&lt;AsOf,"Date passed — update it",IF($C113&lt;=AsOf+7,"Upcoming (next 7 days)","Later")))))</f>
        <v/>
      </c>
      <c r="I113" s="6" t="str">
        <f aca="false">IF(AND($D113="Overdue",$H113="Upcoming (next 7 days)"),"Review before next visit","")</f>
        <v/>
      </c>
      <c r="J113" s="14" t="str">
        <f aca="false">IF($M113="","",ROUND(SUMIFS(Charges!$F$6:$F$5000,Charges!$B$6:$B$5000,$A113,Charges!$H$6:$H$5000,"OK"),2))</f>
        <v/>
      </c>
      <c r="K113" s="14" t="str">
        <f aca="false">IF($M113="","",ROUND(SUMIFS(Payments!$E$6:$E$5000,Payments!$B$6:$B$5000,$A113,Payments!$G$6:$G$5000,"OK"),2))</f>
        <v/>
      </c>
      <c r="L113" s="15" t="str">
        <f aca="false">IF($M113="","",(COUNTIF(Charges!$B$6:$B$5000,$A113)-COUNTIFS(Charges!$B$6:$B$5000,$A113,Charges!$H$6:$H$5000,"OK"))+(COUNTIF(Payments!$B$6:$B$5000,$A113)-COUNTIFS(Payments!$B$6:$B$5000,$A113,Payments!$G$6:$G$5000,"OK")))</f>
        <v/>
      </c>
      <c r="M113" s="15" t="str">
        <f aca="false">IF(AND($A113="",$B113="",$C113=""),"",IF($A113="","Fix: add a customer ID",IF(COUNTIF($A$11:$A$5000,$A113)&gt;1,"Fix: duplicate customer ID",IF($B113="","Fix: add a name",IF($C113="","OK",IF(NOT(ISNUMBER($C113)),"Fix: next visit must be a date",IF(OR($C113&lt;36526,$C113&lt;&gt;INT($C113)),"Fix: next visit must be a date","OK")))))))</f>
        <v/>
      </c>
    </row>
    <row r="114" customFormat="false" ht="15" hidden="false" customHeight="false" outlineLevel="0" collapsed="false">
      <c r="A114" s="11"/>
      <c r="B114" s="11"/>
      <c r="C114" s="12"/>
      <c r="D114" s="6" t="str">
        <f aca="false">IF($M114="","",IF($M114&lt;&gt;"OK","Check this row",IF($L114&gt;0,"Check entries",IF(COUNTIF(Charges!$B$6:$B$5000,$A114)+COUNTIF(Payments!$B$6:$B$5000,$A114)=0,"No charges recorded",IF($E114&lt;0,"Credit",IF($E114=0,"Clear",IF($F114&gt;0,"Overdue",IF($G114&gt;0,"Due today","Outstanding — not overdue"))))))))</f>
        <v/>
      </c>
      <c r="E114" s="13" t="str">
        <f aca="false">IF($M114="","",IF(AND($M114="OK",$L114=0),ROUND($J114-$K114,2),"—"))</f>
        <v/>
      </c>
      <c r="F114" s="14" t="str">
        <f aca="false">IF($M114="","",IF(AND($M114="OK",$L114=0),ROUND(MAX(0,ROUND(SUMIFS(Charges!$F$6:$F$5000,Charges!$B$6:$B$5000,$A114,Charges!$H$6:$H$5000,"OK",Charges!$E$6:$E$5000,"&lt;"&amp;AsOf),2)-$K114),2),"—"))</f>
        <v/>
      </c>
      <c r="G114" s="14" t="str">
        <f aca="false">IF($M114="","",IF(AND($M114="OK",$L114=0),ROUND(MAX(0,ROUND(SUMIFS(Charges!$F$6:$F$5000,Charges!$B$6:$B$5000,$A114,Charges!$H$6:$H$5000,"OK",Charges!$E$6:$E$5000,"&lt;="&amp;AsOf),2)-$K114)-$F114,2),"—"))</f>
        <v/>
      </c>
      <c r="H114" s="15" t="str">
        <f aca="false">IF($M114="","",IF($C114="","Not entered",IF($M114&lt;&gt;"OK","Check date",IF($C114&lt;AsOf,"Date passed — update it",IF($C114&lt;=AsOf+7,"Upcoming (next 7 days)","Later")))))</f>
        <v/>
      </c>
      <c r="I114" s="6" t="str">
        <f aca="false">IF(AND($D114="Overdue",$H114="Upcoming (next 7 days)"),"Review before next visit","")</f>
        <v/>
      </c>
      <c r="J114" s="14" t="str">
        <f aca="false">IF($M114="","",ROUND(SUMIFS(Charges!$F$6:$F$5000,Charges!$B$6:$B$5000,$A114,Charges!$H$6:$H$5000,"OK"),2))</f>
        <v/>
      </c>
      <c r="K114" s="14" t="str">
        <f aca="false">IF($M114="","",ROUND(SUMIFS(Payments!$E$6:$E$5000,Payments!$B$6:$B$5000,$A114,Payments!$G$6:$G$5000,"OK"),2))</f>
        <v/>
      </c>
      <c r="L114" s="15" t="str">
        <f aca="false">IF($M114="","",(COUNTIF(Charges!$B$6:$B$5000,$A114)-COUNTIFS(Charges!$B$6:$B$5000,$A114,Charges!$H$6:$H$5000,"OK"))+(COUNTIF(Payments!$B$6:$B$5000,$A114)-COUNTIFS(Payments!$B$6:$B$5000,$A114,Payments!$G$6:$G$5000,"OK")))</f>
        <v/>
      </c>
      <c r="M114" s="15" t="str">
        <f aca="false">IF(AND($A114="",$B114="",$C114=""),"",IF($A114="","Fix: add a customer ID",IF(COUNTIF($A$11:$A$5000,$A114)&gt;1,"Fix: duplicate customer ID",IF($B114="","Fix: add a name",IF($C114="","OK",IF(NOT(ISNUMBER($C114)),"Fix: next visit must be a date",IF(OR($C114&lt;36526,$C114&lt;&gt;INT($C114)),"Fix: next visit must be a date","OK")))))))</f>
        <v/>
      </c>
    </row>
    <row r="115" customFormat="false" ht="15" hidden="false" customHeight="false" outlineLevel="0" collapsed="false">
      <c r="A115" s="11"/>
      <c r="B115" s="11"/>
      <c r="C115" s="12"/>
      <c r="D115" s="6" t="str">
        <f aca="false">IF($M115="","",IF($M115&lt;&gt;"OK","Check this row",IF($L115&gt;0,"Check entries",IF(COUNTIF(Charges!$B$6:$B$5000,$A115)+COUNTIF(Payments!$B$6:$B$5000,$A115)=0,"No charges recorded",IF($E115&lt;0,"Credit",IF($E115=0,"Clear",IF($F115&gt;0,"Overdue",IF($G115&gt;0,"Due today","Outstanding — not overdue"))))))))</f>
        <v/>
      </c>
      <c r="E115" s="13" t="str">
        <f aca="false">IF($M115="","",IF(AND($M115="OK",$L115=0),ROUND($J115-$K115,2),"—"))</f>
        <v/>
      </c>
      <c r="F115" s="14" t="str">
        <f aca="false">IF($M115="","",IF(AND($M115="OK",$L115=0),ROUND(MAX(0,ROUND(SUMIFS(Charges!$F$6:$F$5000,Charges!$B$6:$B$5000,$A115,Charges!$H$6:$H$5000,"OK",Charges!$E$6:$E$5000,"&lt;"&amp;AsOf),2)-$K115),2),"—"))</f>
        <v/>
      </c>
      <c r="G115" s="14" t="str">
        <f aca="false">IF($M115="","",IF(AND($M115="OK",$L115=0),ROUND(MAX(0,ROUND(SUMIFS(Charges!$F$6:$F$5000,Charges!$B$6:$B$5000,$A115,Charges!$H$6:$H$5000,"OK",Charges!$E$6:$E$5000,"&lt;="&amp;AsOf),2)-$K115)-$F115,2),"—"))</f>
        <v/>
      </c>
      <c r="H115" s="15" t="str">
        <f aca="false">IF($M115="","",IF($C115="","Not entered",IF($M115&lt;&gt;"OK","Check date",IF($C115&lt;AsOf,"Date passed — update it",IF($C115&lt;=AsOf+7,"Upcoming (next 7 days)","Later")))))</f>
        <v/>
      </c>
      <c r="I115" s="6" t="str">
        <f aca="false">IF(AND($D115="Overdue",$H115="Upcoming (next 7 days)"),"Review before next visit","")</f>
        <v/>
      </c>
      <c r="J115" s="14" t="str">
        <f aca="false">IF($M115="","",ROUND(SUMIFS(Charges!$F$6:$F$5000,Charges!$B$6:$B$5000,$A115,Charges!$H$6:$H$5000,"OK"),2))</f>
        <v/>
      </c>
      <c r="K115" s="14" t="str">
        <f aca="false">IF($M115="","",ROUND(SUMIFS(Payments!$E$6:$E$5000,Payments!$B$6:$B$5000,$A115,Payments!$G$6:$G$5000,"OK"),2))</f>
        <v/>
      </c>
      <c r="L115" s="15" t="str">
        <f aca="false">IF($M115="","",(COUNTIF(Charges!$B$6:$B$5000,$A115)-COUNTIFS(Charges!$B$6:$B$5000,$A115,Charges!$H$6:$H$5000,"OK"))+(COUNTIF(Payments!$B$6:$B$5000,$A115)-COUNTIFS(Payments!$B$6:$B$5000,$A115,Payments!$G$6:$G$5000,"OK")))</f>
        <v/>
      </c>
      <c r="M115" s="15" t="str">
        <f aca="false">IF(AND($A115="",$B115="",$C115=""),"",IF($A115="","Fix: add a customer ID",IF(COUNTIF($A$11:$A$5000,$A115)&gt;1,"Fix: duplicate customer ID",IF($B115="","Fix: add a name",IF($C115="","OK",IF(NOT(ISNUMBER($C115)),"Fix: next visit must be a date",IF(OR($C115&lt;36526,$C115&lt;&gt;INT($C115)),"Fix: next visit must be a date","OK")))))))</f>
        <v/>
      </c>
    </row>
    <row r="116" customFormat="false" ht="15" hidden="false" customHeight="false" outlineLevel="0" collapsed="false">
      <c r="A116" s="11"/>
      <c r="B116" s="11"/>
      <c r="C116" s="12"/>
      <c r="D116" s="6" t="str">
        <f aca="false">IF($M116="","",IF($M116&lt;&gt;"OK","Check this row",IF($L116&gt;0,"Check entries",IF(COUNTIF(Charges!$B$6:$B$5000,$A116)+COUNTIF(Payments!$B$6:$B$5000,$A116)=0,"No charges recorded",IF($E116&lt;0,"Credit",IF($E116=0,"Clear",IF($F116&gt;0,"Overdue",IF($G116&gt;0,"Due today","Outstanding — not overdue"))))))))</f>
        <v/>
      </c>
      <c r="E116" s="13" t="str">
        <f aca="false">IF($M116="","",IF(AND($M116="OK",$L116=0),ROUND($J116-$K116,2),"—"))</f>
        <v/>
      </c>
      <c r="F116" s="14" t="str">
        <f aca="false">IF($M116="","",IF(AND($M116="OK",$L116=0),ROUND(MAX(0,ROUND(SUMIFS(Charges!$F$6:$F$5000,Charges!$B$6:$B$5000,$A116,Charges!$H$6:$H$5000,"OK",Charges!$E$6:$E$5000,"&lt;"&amp;AsOf),2)-$K116),2),"—"))</f>
        <v/>
      </c>
      <c r="G116" s="14" t="str">
        <f aca="false">IF($M116="","",IF(AND($M116="OK",$L116=0),ROUND(MAX(0,ROUND(SUMIFS(Charges!$F$6:$F$5000,Charges!$B$6:$B$5000,$A116,Charges!$H$6:$H$5000,"OK",Charges!$E$6:$E$5000,"&lt;="&amp;AsOf),2)-$K116)-$F116,2),"—"))</f>
        <v/>
      </c>
      <c r="H116" s="15" t="str">
        <f aca="false">IF($M116="","",IF($C116="","Not entered",IF($M116&lt;&gt;"OK","Check date",IF($C116&lt;AsOf,"Date passed — update it",IF($C116&lt;=AsOf+7,"Upcoming (next 7 days)","Later")))))</f>
        <v/>
      </c>
      <c r="I116" s="6" t="str">
        <f aca="false">IF(AND($D116="Overdue",$H116="Upcoming (next 7 days)"),"Review before next visit","")</f>
        <v/>
      </c>
      <c r="J116" s="14" t="str">
        <f aca="false">IF($M116="","",ROUND(SUMIFS(Charges!$F$6:$F$5000,Charges!$B$6:$B$5000,$A116,Charges!$H$6:$H$5000,"OK"),2))</f>
        <v/>
      </c>
      <c r="K116" s="14" t="str">
        <f aca="false">IF($M116="","",ROUND(SUMIFS(Payments!$E$6:$E$5000,Payments!$B$6:$B$5000,$A116,Payments!$G$6:$G$5000,"OK"),2))</f>
        <v/>
      </c>
      <c r="L116" s="15" t="str">
        <f aca="false">IF($M116="","",(COUNTIF(Charges!$B$6:$B$5000,$A116)-COUNTIFS(Charges!$B$6:$B$5000,$A116,Charges!$H$6:$H$5000,"OK"))+(COUNTIF(Payments!$B$6:$B$5000,$A116)-COUNTIFS(Payments!$B$6:$B$5000,$A116,Payments!$G$6:$G$5000,"OK")))</f>
        <v/>
      </c>
      <c r="M116" s="15" t="str">
        <f aca="false">IF(AND($A116="",$B116="",$C116=""),"",IF($A116="","Fix: add a customer ID",IF(COUNTIF($A$11:$A$5000,$A116)&gt;1,"Fix: duplicate customer ID",IF($B116="","Fix: add a name",IF($C116="","OK",IF(NOT(ISNUMBER($C116)),"Fix: next visit must be a date",IF(OR($C116&lt;36526,$C116&lt;&gt;INT($C116)),"Fix: next visit must be a date","OK")))))))</f>
        <v/>
      </c>
    </row>
    <row r="117" customFormat="false" ht="15" hidden="false" customHeight="false" outlineLevel="0" collapsed="false">
      <c r="A117" s="11"/>
      <c r="B117" s="11"/>
      <c r="C117" s="12"/>
      <c r="D117" s="6" t="str">
        <f aca="false">IF($M117="","",IF($M117&lt;&gt;"OK","Check this row",IF($L117&gt;0,"Check entries",IF(COUNTIF(Charges!$B$6:$B$5000,$A117)+COUNTIF(Payments!$B$6:$B$5000,$A117)=0,"No charges recorded",IF($E117&lt;0,"Credit",IF($E117=0,"Clear",IF($F117&gt;0,"Overdue",IF($G117&gt;0,"Due today","Outstanding — not overdue"))))))))</f>
        <v/>
      </c>
      <c r="E117" s="13" t="str">
        <f aca="false">IF($M117="","",IF(AND($M117="OK",$L117=0),ROUND($J117-$K117,2),"—"))</f>
        <v/>
      </c>
      <c r="F117" s="14" t="str">
        <f aca="false">IF($M117="","",IF(AND($M117="OK",$L117=0),ROUND(MAX(0,ROUND(SUMIFS(Charges!$F$6:$F$5000,Charges!$B$6:$B$5000,$A117,Charges!$H$6:$H$5000,"OK",Charges!$E$6:$E$5000,"&lt;"&amp;AsOf),2)-$K117),2),"—"))</f>
        <v/>
      </c>
      <c r="G117" s="14" t="str">
        <f aca="false">IF($M117="","",IF(AND($M117="OK",$L117=0),ROUND(MAX(0,ROUND(SUMIFS(Charges!$F$6:$F$5000,Charges!$B$6:$B$5000,$A117,Charges!$H$6:$H$5000,"OK",Charges!$E$6:$E$5000,"&lt;="&amp;AsOf),2)-$K117)-$F117,2),"—"))</f>
        <v/>
      </c>
      <c r="H117" s="15" t="str">
        <f aca="false">IF($M117="","",IF($C117="","Not entered",IF($M117&lt;&gt;"OK","Check date",IF($C117&lt;AsOf,"Date passed — update it",IF($C117&lt;=AsOf+7,"Upcoming (next 7 days)","Later")))))</f>
        <v/>
      </c>
      <c r="I117" s="6" t="str">
        <f aca="false">IF(AND($D117="Overdue",$H117="Upcoming (next 7 days)"),"Review before next visit","")</f>
        <v/>
      </c>
      <c r="J117" s="14" t="str">
        <f aca="false">IF($M117="","",ROUND(SUMIFS(Charges!$F$6:$F$5000,Charges!$B$6:$B$5000,$A117,Charges!$H$6:$H$5000,"OK"),2))</f>
        <v/>
      </c>
      <c r="K117" s="14" t="str">
        <f aca="false">IF($M117="","",ROUND(SUMIFS(Payments!$E$6:$E$5000,Payments!$B$6:$B$5000,$A117,Payments!$G$6:$G$5000,"OK"),2))</f>
        <v/>
      </c>
      <c r="L117" s="15" t="str">
        <f aca="false">IF($M117="","",(COUNTIF(Charges!$B$6:$B$5000,$A117)-COUNTIFS(Charges!$B$6:$B$5000,$A117,Charges!$H$6:$H$5000,"OK"))+(COUNTIF(Payments!$B$6:$B$5000,$A117)-COUNTIFS(Payments!$B$6:$B$5000,$A117,Payments!$G$6:$G$5000,"OK")))</f>
        <v/>
      </c>
      <c r="M117" s="15" t="str">
        <f aca="false">IF(AND($A117="",$B117="",$C117=""),"",IF($A117="","Fix: add a customer ID",IF(COUNTIF($A$11:$A$5000,$A117)&gt;1,"Fix: duplicate customer ID",IF($B117="","Fix: add a name",IF($C117="","OK",IF(NOT(ISNUMBER($C117)),"Fix: next visit must be a date",IF(OR($C117&lt;36526,$C117&lt;&gt;INT($C117)),"Fix: next visit must be a date","OK")))))))</f>
        <v/>
      </c>
    </row>
    <row r="118" customFormat="false" ht="15" hidden="false" customHeight="false" outlineLevel="0" collapsed="false">
      <c r="A118" s="11"/>
      <c r="B118" s="11"/>
      <c r="C118" s="12"/>
      <c r="D118" s="6" t="str">
        <f aca="false">IF($M118="","",IF($M118&lt;&gt;"OK","Check this row",IF($L118&gt;0,"Check entries",IF(COUNTIF(Charges!$B$6:$B$5000,$A118)+COUNTIF(Payments!$B$6:$B$5000,$A118)=0,"No charges recorded",IF($E118&lt;0,"Credit",IF($E118=0,"Clear",IF($F118&gt;0,"Overdue",IF($G118&gt;0,"Due today","Outstanding — not overdue"))))))))</f>
        <v/>
      </c>
      <c r="E118" s="13" t="str">
        <f aca="false">IF($M118="","",IF(AND($M118="OK",$L118=0),ROUND($J118-$K118,2),"—"))</f>
        <v/>
      </c>
      <c r="F118" s="14" t="str">
        <f aca="false">IF($M118="","",IF(AND($M118="OK",$L118=0),ROUND(MAX(0,ROUND(SUMIFS(Charges!$F$6:$F$5000,Charges!$B$6:$B$5000,$A118,Charges!$H$6:$H$5000,"OK",Charges!$E$6:$E$5000,"&lt;"&amp;AsOf),2)-$K118),2),"—"))</f>
        <v/>
      </c>
      <c r="G118" s="14" t="str">
        <f aca="false">IF($M118="","",IF(AND($M118="OK",$L118=0),ROUND(MAX(0,ROUND(SUMIFS(Charges!$F$6:$F$5000,Charges!$B$6:$B$5000,$A118,Charges!$H$6:$H$5000,"OK",Charges!$E$6:$E$5000,"&lt;="&amp;AsOf),2)-$K118)-$F118,2),"—"))</f>
        <v/>
      </c>
      <c r="H118" s="15" t="str">
        <f aca="false">IF($M118="","",IF($C118="","Not entered",IF($M118&lt;&gt;"OK","Check date",IF($C118&lt;AsOf,"Date passed — update it",IF($C118&lt;=AsOf+7,"Upcoming (next 7 days)","Later")))))</f>
        <v/>
      </c>
      <c r="I118" s="6" t="str">
        <f aca="false">IF(AND($D118="Overdue",$H118="Upcoming (next 7 days)"),"Review before next visit","")</f>
        <v/>
      </c>
      <c r="J118" s="14" t="str">
        <f aca="false">IF($M118="","",ROUND(SUMIFS(Charges!$F$6:$F$5000,Charges!$B$6:$B$5000,$A118,Charges!$H$6:$H$5000,"OK"),2))</f>
        <v/>
      </c>
      <c r="K118" s="14" t="str">
        <f aca="false">IF($M118="","",ROUND(SUMIFS(Payments!$E$6:$E$5000,Payments!$B$6:$B$5000,$A118,Payments!$G$6:$G$5000,"OK"),2))</f>
        <v/>
      </c>
      <c r="L118" s="15" t="str">
        <f aca="false">IF($M118="","",(COUNTIF(Charges!$B$6:$B$5000,$A118)-COUNTIFS(Charges!$B$6:$B$5000,$A118,Charges!$H$6:$H$5000,"OK"))+(COUNTIF(Payments!$B$6:$B$5000,$A118)-COUNTIFS(Payments!$B$6:$B$5000,$A118,Payments!$G$6:$G$5000,"OK")))</f>
        <v/>
      </c>
      <c r="M118" s="15" t="str">
        <f aca="false">IF(AND($A118="",$B118="",$C118=""),"",IF($A118="","Fix: add a customer ID",IF(COUNTIF($A$11:$A$5000,$A118)&gt;1,"Fix: duplicate customer ID",IF($B118="","Fix: add a name",IF($C118="","OK",IF(NOT(ISNUMBER($C118)),"Fix: next visit must be a date",IF(OR($C118&lt;36526,$C118&lt;&gt;INT($C118)),"Fix: next visit must be a date","OK")))))))</f>
        <v/>
      </c>
    </row>
    <row r="119" customFormat="false" ht="15" hidden="false" customHeight="false" outlineLevel="0" collapsed="false">
      <c r="A119" s="11"/>
      <c r="B119" s="11"/>
      <c r="C119" s="12"/>
      <c r="D119" s="6" t="str">
        <f aca="false">IF($M119="","",IF($M119&lt;&gt;"OK","Check this row",IF($L119&gt;0,"Check entries",IF(COUNTIF(Charges!$B$6:$B$5000,$A119)+COUNTIF(Payments!$B$6:$B$5000,$A119)=0,"No charges recorded",IF($E119&lt;0,"Credit",IF($E119=0,"Clear",IF($F119&gt;0,"Overdue",IF($G119&gt;0,"Due today","Outstanding — not overdue"))))))))</f>
        <v/>
      </c>
      <c r="E119" s="13" t="str">
        <f aca="false">IF($M119="","",IF(AND($M119="OK",$L119=0),ROUND($J119-$K119,2),"—"))</f>
        <v/>
      </c>
      <c r="F119" s="14" t="str">
        <f aca="false">IF($M119="","",IF(AND($M119="OK",$L119=0),ROUND(MAX(0,ROUND(SUMIFS(Charges!$F$6:$F$5000,Charges!$B$6:$B$5000,$A119,Charges!$H$6:$H$5000,"OK",Charges!$E$6:$E$5000,"&lt;"&amp;AsOf),2)-$K119),2),"—"))</f>
        <v/>
      </c>
      <c r="G119" s="14" t="str">
        <f aca="false">IF($M119="","",IF(AND($M119="OK",$L119=0),ROUND(MAX(0,ROUND(SUMIFS(Charges!$F$6:$F$5000,Charges!$B$6:$B$5000,$A119,Charges!$H$6:$H$5000,"OK",Charges!$E$6:$E$5000,"&lt;="&amp;AsOf),2)-$K119)-$F119,2),"—"))</f>
        <v/>
      </c>
      <c r="H119" s="15" t="str">
        <f aca="false">IF($M119="","",IF($C119="","Not entered",IF($M119&lt;&gt;"OK","Check date",IF($C119&lt;AsOf,"Date passed — update it",IF($C119&lt;=AsOf+7,"Upcoming (next 7 days)","Later")))))</f>
        <v/>
      </c>
      <c r="I119" s="6" t="str">
        <f aca="false">IF(AND($D119="Overdue",$H119="Upcoming (next 7 days)"),"Review before next visit","")</f>
        <v/>
      </c>
      <c r="J119" s="14" t="str">
        <f aca="false">IF($M119="","",ROUND(SUMIFS(Charges!$F$6:$F$5000,Charges!$B$6:$B$5000,$A119,Charges!$H$6:$H$5000,"OK"),2))</f>
        <v/>
      </c>
      <c r="K119" s="14" t="str">
        <f aca="false">IF($M119="","",ROUND(SUMIFS(Payments!$E$6:$E$5000,Payments!$B$6:$B$5000,$A119,Payments!$G$6:$G$5000,"OK"),2))</f>
        <v/>
      </c>
      <c r="L119" s="15" t="str">
        <f aca="false">IF($M119="","",(COUNTIF(Charges!$B$6:$B$5000,$A119)-COUNTIFS(Charges!$B$6:$B$5000,$A119,Charges!$H$6:$H$5000,"OK"))+(COUNTIF(Payments!$B$6:$B$5000,$A119)-COUNTIFS(Payments!$B$6:$B$5000,$A119,Payments!$G$6:$G$5000,"OK")))</f>
        <v/>
      </c>
      <c r="M119" s="15" t="str">
        <f aca="false">IF(AND($A119="",$B119="",$C119=""),"",IF($A119="","Fix: add a customer ID",IF(COUNTIF($A$11:$A$5000,$A119)&gt;1,"Fix: duplicate customer ID",IF($B119="","Fix: add a name",IF($C119="","OK",IF(NOT(ISNUMBER($C119)),"Fix: next visit must be a date",IF(OR($C119&lt;36526,$C119&lt;&gt;INT($C119)),"Fix: next visit must be a date","OK")))))))</f>
        <v/>
      </c>
    </row>
    <row r="120" customFormat="false" ht="15" hidden="false" customHeight="false" outlineLevel="0" collapsed="false">
      <c r="A120" s="11"/>
      <c r="B120" s="11"/>
      <c r="C120" s="12"/>
      <c r="D120" s="6" t="str">
        <f aca="false">IF($M120="","",IF($M120&lt;&gt;"OK","Check this row",IF($L120&gt;0,"Check entries",IF(COUNTIF(Charges!$B$6:$B$5000,$A120)+COUNTIF(Payments!$B$6:$B$5000,$A120)=0,"No charges recorded",IF($E120&lt;0,"Credit",IF($E120=0,"Clear",IF($F120&gt;0,"Overdue",IF($G120&gt;0,"Due today","Outstanding — not overdue"))))))))</f>
        <v/>
      </c>
      <c r="E120" s="13" t="str">
        <f aca="false">IF($M120="","",IF(AND($M120="OK",$L120=0),ROUND($J120-$K120,2),"—"))</f>
        <v/>
      </c>
      <c r="F120" s="14" t="str">
        <f aca="false">IF($M120="","",IF(AND($M120="OK",$L120=0),ROUND(MAX(0,ROUND(SUMIFS(Charges!$F$6:$F$5000,Charges!$B$6:$B$5000,$A120,Charges!$H$6:$H$5000,"OK",Charges!$E$6:$E$5000,"&lt;"&amp;AsOf),2)-$K120),2),"—"))</f>
        <v/>
      </c>
      <c r="G120" s="14" t="str">
        <f aca="false">IF($M120="","",IF(AND($M120="OK",$L120=0),ROUND(MAX(0,ROUND(SUMIFS(Charges!$F$6:$F$5000,Charges!$B$6:$B$5000,$A120,Charges!$H$6:$H$5000,"OK",Charges!$E$6:$E$5000,"&lt;="&amp;AsOf),2)-$K120)-$F120,2),"—"))</f>
        <v/>
      </c>
      <c r="H120" s="15" t="str">
        <f aca="false">IF($M120="","",IF($C120="","Not entered",IF($M120&lt;&gt;"OK","Check date",IF($C120&lt;AsOf,"Date passed — update it",IF($C120&lt;=AsOf+7,"Upcoming (next 7 days)","Later")))))</f>
        <v/>
      </c>
      <c r="I120" s="6" t="str">
        <f aca="false">IF(AND($D120="Overdue",$H120="Upcoming (next 7 days)"),"Review before next visit","")</f>
        <v/>
      </c>
      <c r="J120" s="14" t="str">
        <f aca="false">IF($M120="","",ROUND(SUMIFS(Charges!$F$6:$F$5000,Charges!$B$6:$B$5000,$A120,Charges!$H$6:$H$5000,"OK"),2))</f>
        <v/>
      </c>
      <c r="K120" s="14" t="str">
        <f aca="false">IF($M120="","",ROUND(SUMIFS(Payments!$E$6:$E$5000,Payments!$B$6:$B$5000,$A120,Payments!$G$6:$G$5000,"OK"),2))</f>
        <v/>
      </c>
      <c r="L120" s="15" t="str">
        <f aca="false">IF($M120="","",(COUNTIF(Charges!$B$6:$B$5000,$A120)-COUNTIFS(Charges!$B$6:$B$5000,$A120,Charges!$H$6:$H$5000,"OK"))+(COUNTIF(Payments!$B$6:$B$5000,$A120)-COUNTIFS(Payments!$B$6:$B$5000,$A120,Payments!$G$6:$G$5000,"OK")))</f>
        <v/>
      </c>
      <c r="M120" s="15" t="str">
        <f aca="false">IF(AND($A120="",$B120="",$C120=""),"",IF($A120="","Fix: add a customer ID",IF(COUNTIF($A$11:$A$5000,$A120)&gt;1,"Fix: duplicate customer ID",IF($B120="","Fix: add a name",IF($C120="","OK",IF(NOT(ISNUMBER($C120)),"Fix: next visit must be a date",IF(OR($C120&lt;36526,$C120&lt;&gt;INT($C120)),"Fix: next visit must be a date","OK")))))))</f>
        <v/>
      </c>
    </row>
    <row r="121" customFormat="false" ht="15" hidden="false" customHeight="false" outlineLevel="0" collapsed="false">
      <c r="A121" s="11"/>
      <c r="B121" s="11"/>
      <c r="C121" s="12"/>
      <c r="D121" s="6" t="str">
        <f aca="false">IF($M121="","",IF($M121&lt;&gt;"OK","Check this row",IF($L121&gt;0,"Check entries",IF(COUNTIF(Charges!$B$6:$B$5000,$A121)+COUNTIF(Payments!$B$6:$B$5000,$A121)=0,"No charges recorded",IF($E121&lt;0,"Credit",IF($E121=0,"Clear",IF($F121&gt;0,"Overdue",IF($G121&gt;0,"Due today","Outstanding — not overdue"))))))))</f>
        <v/>
      </c>
      <c r="E121" s="13" t="str">
        <f aca="false">IF($M121="","",IF(AND($M121="OK",$L121=0),ROUND($J121-$K121,2),"—"))</f>
        <v/>
      </c>
      <c r="F121" s="14" t="str">
        <f aca="false">IF($M121="","",IF(AND($M121="OK",$L121=0),ROUND(MAX(0,ROUND(SUMIFS(Charges!$F$6:$F$5000,Charges!$B$6:$B$5000,$A121,Charges!$H$6:$H$5000,"OK",Charges!$E$6:$E$5000,"&lt;"&amp;AsOf),2)-$K121),2),"—"))</f>
        <v/>
      </c>
      <c r="G121" s="14" t="str">
        <f aca="false">IF($M121="","",IF(AND($M121="OK",$L121=0),ROUND(MAX(0,ROUND(SUMIFS(Charges!$F$6:$F$5000,Charges!$B$6:$B$5000,$A121,Charges!$H$6:$H$5000,"OK",Charges!$E$6:$E$5000,"&lt;="&amp;AsOf),2)-$K121)-$F121,2),"—"))</f>
        <v/>
      </c>
      <c r="H121" s="15" t="str">
        <f aca="false">IF($M121="","",IF($C121="","Not entered",IF($M121&lt;&gt;"OK","Check date",IF($C121&lt;AsOf,"Date passed — update it",IF($C121&lt;=AsOf+7,"Upcoming (next 7 days)","Later")))))</f>
        <v/>
      </c>
      <c r="I121" s="6" t="str">
        <f aca="false">IF(AND($D121="Overdue",$H121="Upcoming (next 7 days)"),"Review before next visit","")</f>
        <v/>
      </c>
      <c r="J121" s="14" t="str">
        <f aca="false">IF($M121="","",ROUND(SUMIFS(Charges!$F$6:$F$5000,Charges!$B$6:$B$5000,$A121,Charges!$H$6:$H$5000,"OK"),2))</f>
        <v/>
      </c>
      <c r="K121" s="14" t="str">
        <f aca="false">IF($M121="","",ROUND(SUMIFS(Payments!$E$6:$E$5000,Payments!$B$6:$B$5000,$A121,Payments!$G$6:$G$5000,"OK"),2))</f>
        <v/>
      </c>
      <c r="L121" s="15" t="str">
        <f aca="false">IF($M121="","",(COUNTIF(Charges!$B$6:$B$5000,$A121)-COUNTIFS(Charges!$B$6:$B$5000,$A121,Charges!$H$6:$H$5000,"OK"))+(COUNTIF(Payments!$B$6:$B$5000,$A121)-COUNTIFS(Payments!$B$6:$B$5000,$A121,Payments!$G$6:$G$5000,"OK")))</f>
        <v/>
      </c>
      <c r="M121" s="15" t="str">
        <f aca="false">IF(AND($A121="",$B121="",$C121=""),"",IF($A121="","Fix: add a customer ID",IF(COUNTIF($A$11:$A$5000,$A121)&gt;1,"Fix: duplicate customer ID",IF($B121="","Fix: add a name",IF($C121="","OK",IF(NOT(ISNUMBER($C121)),"Fix: next visit must be a date",IF(OR($C121&lt;36526,$C121&lt;&gt;INT($C121)),"Fix: next visit must be a date","OK")))))))</f>
        <v/>
      </c>
    </row>
    <row r="122" customFormat="false" ht="15" hidden="false" customHeight="false" outlineLevel="0" collapsed="false">
      <c r="A122" s="11"/>
      <c r="B122" s="11"/>
      <c r="C122" s="12"/>
      <c r="D122" s="6" t="str">
        <f aca="false">IF($M122="","",IF($M122&lt;&gt;"OK","Check this row",IF($L122&gt;0,"Check entries",IF(COUNTIF(Charges!$B$6:$B$5000,$A122)+COUNTIF(Payments!$B$6:$B$5000,$A122)=0,"No charges recorded",IF($E122&lt;0,"Credit",IF($E122=0,"Clear",IF($F122&gt;0,"Overdue",IF($G122&gt;0,"Due today","Outstanding — not overdue"))))))))</f>
        <v/>
      </c>
      <c r="E122" s="13" t="str">
        <f aca="false">IF($M122="","",IF(AND($M122="OK",$L122=0),ROUND($J122-$K122,2),"—"))</f>
        <v/>
      </c>
      <c r="F122" s="14" t="str">
        <f aca="false">IF($M122="","",IF(AND($M122="OK",$L122=0),ROUND(MAX(0,ROUND(SUMIFS(Charges!$F$6:$F$5000,Charges!$B$6:$B$5000,$A122,Charges!$H$6:$H$5000,"OK",Charges!$E$6:$E$5000,"&lt;"&amp;AsOf),2)-$K122),2),"—"))</f>
        <v/>
      </c>
      <c r="G122" s="14" t="str">
        <f aca="false">IF($M122="","",IF(AND($M122="OK",$L122=0),ROUND(MAX(0,ROUND(SUMIFS(Charges!$F$6:$F$5000,Charges!$B$6:$B$5000,$A122,Charges!$H$6:$H$5000,"OK",Charges!$E$6:$E$5000,"&lt;="&amp;AsOf),2)-$K122)-$F122,2),"—"))</f>
        <v/>
      </c>
      <c r="H122" s="15" t="str">
        <f aca="false">IF($M122="","",IF($C122="","Not entered",IF($M122&lt;&gt;"OK","Check date",IF($C122&lt;AsOf,"Date passed — update it",IF($C122&lt;=AsOf+7,"Upcoming (next 7 days)","Later")))))</f>
        <v/>
      </c>
      <c r="I122" s="6" t="str">
        <f aca="false">IF(AND($D122="Overdue",$H122="Upcoming (next 7 days)"),"Review before next visit","")</f>
        <v/>
      </c>
      <c r="J122" s="14" t="str">
        <f aca="false">IF($M122="","",ROUND(SUMIFS(Charges!$F$6:$F$5000,Charges!$B$6:$B$5000,$A122,Charges!$H$6:$H$5000,"OK"),2))</f>
        <v/>
      </c>
      <c r="K122" s="14" t="str">
        <f aca="false">IF($M122="","",ROUND(SUMIFS(Payments!$E$6:$E$5000,Payments!$B$6:$B$5000,$A122,Payments!$G$6:$G$5000,"OK"),2))</f>
        <v/>
      </c>
      <c r="L122" s="15" t="str">
        <f aca="false">IF($M122="","",(COUNTIF(Charges!$B$6:$B$5000,$A122)-COUNTIFS(Charges!$B$6:$B$5000,$A122,Charges!$H$6:$H$5000,"OK"))+(COUNTIF(Payments!$B$6:$B$5000,$A122)-COUNTIFS(Payments!$B$6:$B$5000,$A122,Payments!$G$6:$G$5000,"OK")))</f>
        <v/>
      </c>
      <c r="M122" s="15" t="str">
        <f aca="false">IF(AND($A122="",$B122="",$C122=""),"",IF($A122="","Fix: add a customer ID",IF(COUNTIF($A$11:$A$5000,$A122)&gt;1,"Fix: duplicate customer ID",IF($B122="","Fix: add a name",IF($C122="","OK",IF(NOT(ISNUMBER($C122)),"Fix: next visit must be a date",IF(OR($C122&lt;36526,$C122&lt;&gt;INT($C122)),"Fix: next visit must be a date","OK")))))))</f>
        <v/>
      </c>
    </row>
    <row r="123" customFormat="false" ht="15" hidden="false" customHeight="false" outlineLevel="0" collapsed="false">
      <c r="A123" s="11"/>
      <c r="B123" s="11"/>
      <c r="C123" s="12"/>
      <c r="D123" s="6" t="str">
        <f aca="false">IF($M123="","",IF($M123&lt;&gt;"OK","Check this row",IF($L123&gt;0,"Check entries",IF(COUNTIF(Charges!$B$6:$B$5000,$A123)+COUNTIF(Payments!$B$6:$B$5000,$A123)=0,"No charges recorded",IF($E123&lt;0,"Credit",IF($E123=0,"Clear",IF($F123&gt;0,"Overdue",IF($G123&gt;0,"Due today","Outstanding — not overdue"))))))))</f>
        <v/>
      </c>
      <c r="E123" s="13" t="str">
        <f aca="false">IF($M123="","",IF(AND($M123="OK",$L123=0),ROUND($J123-$K123,2),"—"))</f>
        <v/>
      </c>
      <c r="F123" s="14" t="str">
        <f aca="false">IF($M123="","",IF(AND($M123="OK",$L123=0),ROUND(MAX(0,ROUND(SUMIFS(Charges!$F$6:$F$5000,Charges!$B$6:$B$5000,$A123,Charges!$H$6:$H$5000,"OK",Charges!$E$6:$E$5000,"&lt;"&amp;AsOf),2)-$K123),2),"—"))</f>
        <v/>
      </c>
      <c r="G123" s="14" t="str">
        <f aca="false">IF($M123="","",IF(AND($M123="OK",$L123=0),ROUND(MAX(0,ROUND(SUMIFS(Charges!$F$6:$F$5000,Charges!$B$6:$B$5000,$A123,Charges!$H$6:$H$5000,"OK",Charges!$E$6:$E$5000,"&lt;="&amp;AsOf),2)-$K123)-$F123,2),"—"))</f>
        <v/>
      </c>
      <c r="H123" s="15" t="str">
        <f aca="false">IF($M123="","",IF($C123="","Not entered",IF($M123&lt;&gt;"OK","Check date",IF($C123&lt;AsOf,"Date passed — update it",IF($C123&lt;=AsOf+7,"Upcoming (next 7 days)","Later")))))</f>
        <v/>
      </c>
      <c r="I123" s="6" t="str">
        <f aca="false">IF(AND($D123="Overdue",$H123="Upcoming (next 7 days)"),"Review before next visit","")</f>
        <v/>
      </c>
      <c r="J123" s="14" t="str">
        <f aca="false">IF($M123="","",ROUND(SUMIFS(Charges!$F$6:$F$5000,Charges!$B$6:$B$5000,$A123,Charges!$H$6:$H$5000,"OK"),2))</f>
        <v/>
      </c>
      <c r="K123" s="14" t="str">
        <f aca="false">IF($M123="","",ROUND(SUMIFS(Payments!$E$6:$E$5000,Payments!$B$6:$B$5000,$A123,Payments!$G$6:$G$5000,"OK"),2))</f>
        <v/>
      </c>
      <c r="L123" s="15" t="str">
        <f aca="false">IF($M123="","",(COUNTIF(Charges!$B$6:$B$5000,$A123)-COUNTIFS(Charges!$B$6:$B$5000,$A123,Charges!$H$6:$H$5000,"OK"))+(COUNTIF(Payments!$B$6:$B$5000,$A123)-COUNTIFS(Payments!$B$6:$B$5000,$A123,Payments!$G$6:$G$5000,"OK")))</f>
        <v/>
      </c>
      <c r="M123" s="15" t="str">
        <f aca="false">IF(AND($A123="",$B123="",$C123=""),"",IF($A123="","Fix: add a customer ID",IF(COUNTIF($A$11:$A$5000,$A123)&gt;1,"Fix: duplicate customer ID",IF($B123="","Fix: add a name",IF($C123="","OK",IF(NOT(ISNUMBER($C123)),"Fix: next visit must be a date",IF(OR($C123&lt;36526,$C123&lt;&gt;INT($C123)),"Fix: next visit must be a date","OK")))))))</f>
        <v/>
      </c>
    </row>
    <row r="124" customFormat="false" ht="15" hidden="false" customHeight="false" outlineLevel="0" collapsed="false">
      <c r="A124" s="11"/>
      <c r="B124" s="11"/>
      <c r="C124" s="12"/>
      <c r="D124" s="6" t="str">
        <f aca="false">IF($M124="","",IF($M124&lt;&gt;"OK","Check this row",IF($L124&gt;0,"Check entries",IF(COUNTIF(Charges!$B$6:$B$5000,$A124)+COUNTIF(Payments!$B$6:$B$5000,$A124)=0,"No charges recorded",IF($E124&lt;0,"Credit",IF($E124=0,"Clear",IF($F124&gt;0,"Overdue",IF($G124&gt;0,"Due today","Outstanding — not overdue"))))))))</f>
        <v/>
      </c>
      <c r="E124" s="13" t="str">
        <f aca="false">IF($M124="","",IF(AND($M124="OK",$L124=0),ROUND($J124-$K124,2),"—"))</f>
        <v/>
      </c>
      <c r="F124" s="14" t="str">
        <f aca="false">IF($M124="","",IF(AND($M124="OK",$L124=0),ROUND(MAX(0,ROUND(SUMIFS(Charges!$F$6:$F$5000,Charges!$B$6:$B$5000,$A124,Charges!$H$6:$H$5000,"OK",Charges!$E$6:$E$5000,"&lt;"&amp;AsOf),2)-$K124),2),"—"))</f>
        <v/>
      </c>
      <c r="G124" s="14" t="str">
        <f aca="false">IF($M124="","",IF(AND($M124="OK",$L124=0),ROUND(MAX(0,ROUND(SUMIFS(Charges!$F$6:$F$5000,Charges!$B$6:$B$5000,$A124,Charges!$H$6:$H$5000,"OK",Charges!$E$6:$E$5000,"&lt;="&amp;AsOf),2)-$K124)-$F124,2),"—"))</f>
        <v/>
      </c>
      <c r="H124" s="15" t="str">
        <f aca="false">IF($M124="","",IF($C124="","Not entered",IF($M124&lt;&gt;"OK","Check date",IF($C124&lt;AsOf,"Date passed — update it",IF($C124&lt;=AsOf+7,"Upcoming (next 7 days)","Later")))))</f>
        <v/>
      </c>
      <c r="I124" s="6" t="str">
        <f aca="false">IF(AND($D124="Overdue",$H124="Upcoming (next 7 days)"),"Review before next visit","")</f>
        <v/>
      </c>
      <c r="J124" s="14" t="str">
        <f aca="false">IF($M124="","",ROUND(SUMIFS(Charges!$F$6:$F$5000,Charges!$B$6:$B$5000,$A124,Charges!$H$6:$H$5000,"OK"),2))</f>
        <v/>
      </c>
      <c r="K124" s="14" t="str">
        <f aca="false">IF($M124="","",ROUND(SUMIFS(Payments!$E$6:$E$5000,Payments!$B$6:$B$5000,$A124,Payments!$G$6:$G$5000,"OK"),2))</f>
        <v/>
      </c>
      <c r="L124" s="15" t="str">
        <f aca="false">IF($M124="","",(COUNTIF(Charges!$B$6:$B$5000,$A124)-COUNTIFS(Charges!$B$6:$B$5000,$A124,Charges!$H$6:$H$5000,"OK"))+(COUNTIF(Payments!$B$6:$B$5000,$A124)-COUNTIFS(Payments!$B$6:$B$5000,$A124,Payments!$G$6:$G$5000,"OK")))</f>
        <v/>
      </c>
      <c r="M124" s="15" t="str">
        <f aca="false">IF(AND($A124="",$B124="",$C124=""),"",IF($A124="","Fix: add a customer ID",IF(COUNTIF($A$11:$A$5000,$A124)&gt;1,"Fix: duplicate customer ID",IF($B124="","Fix: add a name",IF($C124="","OK",IF(NOT(ISNUMBER($C124)),"Fix: next visit must be a date",IF(OR($C124&lt;36526,$C124&lt;&gt;INT($C124)),"Fix: next visit must be a date","OK")))))))</f>
        <v/>
      </c>
    </row>
    <row r="125" customFormat="false" ht="15" hidden="false" customHeight="false" outlineLevel="0" collapsed="false">
      <c r="A125" s="11"/>
      <c r="B125" s="11"/>
      <c r="C125" s="12"/>
      <c r="D125" s="6" t="str">
        <f aca="false">IF($M125="","",IF($M125&lt;&gt;"OK","Check this row",IF($L125&gt;0,"Check entries",IF(COUNTIF(Charges!$B$6:$B$5000,$A125)+COUNTIF(Payments!$B$6:$B$5000,$A125)=0,"No charges recorded",IF($E125&lt;0,"Credit",IF($E125=0,"Clear",IF($F125&gt;0,"Overdue",IF($G125&gt;0,"Due today","Outstanding — not overdue"))))))))</f>
        <v/>
      </c>
      <c r="E125" s="13" t="str">
        <f aca="false">IF($M125="","",IF(AND($M125="OK",$L125=0),ROUND($J125-$K125,2),"—"))</f>
        <v/>
      </c>
      <c r="F125" s="14" t="str">
        <f aca="false">IF($M125="","",IF(AND($M125="OK",$L125=0),ROUND(MAX(0,ROUND(SUMIFS(Charges!$F$6:$F$5000,Charges!$B$6:$B$5000,$A125,Charges!$H$6:$H$5000,"OK",Charges!$E$6:$E$5000,"&lt;"&amp;AsOf),2)-$K125),2),"—"))</f>
        <v/>
      </c>
      <c r="G125" s="14" t="str">
        <f aca="false">IF($M125="","",IF(AND($M125="OK",$L125=0),ROUND(MAX(0,ROUND(SUMIFS(Charges!$F$6:$F$5000,Charges!$B$6:$B$5000,$A125,Charges!$H$6:$H$5000,"OK",Charges!$E$6:$E$5000,"&lt;="&amp;AsOf),2)-$K125)-$F125,2),"—"))</f>
        <v/>
      </c>
      <c r="H125" s="15" t="str">
        <f aca="false">IF($M125="","",IF($C125="","Not entered",IF($M125&lt;&gt;"OK","Check date",IF($C125&lt;AsOf,"Date passed — update it",IF($C125&lt;=AsOf+7,"Upcoming (next 7 days)","Later")))))</f>
        <v/>
      </c>
      <c r="I125" s="6" t="str">
        <f aca="false">IF(AND($D125="Overdue",$H125="Upcoming (next 7 days)"),"Review before next visit","")</f>
        <v/>
      </c>
      <c r="J125" s="14" t="str">
        <f aca="false">IF($M125="","",ROUND(SUMIFS(Charges!$F$6:$F$5000,Charges!$B$6:$B$5000,$A125,Charges!$H$6:$H$5000,"OK"),2))</f>
        <v/>
      </c>
      <c r="K125" s="14" t="str">
        <f aca="false">IF($M125="","",ROUND(SUMIFS(Payments!$E$6:$E$5000,Payments!$B$6:$B$5000,$A125,Payments!$G$6:$G$5000,"OK"),2))</f>
        <v/>
      </c>
      <c r="L125" s="15" t="str">
        <f aca="false">IF($M125="","",(COUNTIF(Charges!$B$6:$B$5000,$A125)-COUNTIFS(Charges!$B$6:$B$5000,$A125,Charges!$H$6:$H$5000,"OK"))+(COUNTIF(Payments!$B$6:$B$5000,$A125)-COUNTIFS(Payments!$B$6:$B$5000,$A125,Payments!$G$6:$G$5000,"OK")))</f>
        <v/>
      </c>
      <c r="M125" s="15" t="str">
        <f aca="false">IF(AND($A125="",$B125="",$C125=""),"",IF($A125="","Fix: add a customer ID",IF(COUNTIF($A$11:$A$5000,$A125)&gt;1,"Fix: duplicate customer ID",IF($B125="","Fix: add a name",IF($C125="","OK",IF(NOT(ISNUMBER($C125)),"Fix: next visit must be a date",IF(OR($C125&lt;36526,$C125&lt;&gt;INT($C125)),"Fix: next visit must be a date","OK")))))))</f>
        <v/>
      </c>
    </row>
    <row r="126" customFormat="false" ht="15" hidden="false" customHeight="false" outlineLevel="0" collapsed="false">
      <c r="A126" s="11"/>
      <c r="B126" s="11"/>
      <c r="C126" s="12"/>
      <c r="D126" s="6" t="str">
        <f aca="false">IF($M126="","",IF($M126&lt;&gt;"OK","Check this row",IF($L126&gt;0,"Check entries",IF(COUNTIF(Charges!$B$6:$B$5000,$A126)+COUNTIF(Payments!$B$6:$B$5000,$A126)=0,"No charges recorded",IF($E126&lt;0,"Credit",IF($E126=0,"Clear",IF($F126&gt;0,"Overdue",IF($G126&gt;0,"Due today","Outstanding — not overdue"))))))))</f>
        <v/>
      </c>
      <c r="E126" s="13" t="str">
        <f aca="false">IF($M126="","",IF(AND($M126="OK",$L126=0),ROUND($J126-$K126,2),"—"))</f>
        <v/>
      </c>
      <c r="F126" s="14" t="str">
        <f aca="false">IF($M126="","",IF(AND($M126="OK",$L126=0),ROUND(MAX(0,ROUND(SUMIFS(Charges!$F$6:$F$5000,Charges!$B$6:$B$5000,$A126,Charges!$H$6:$H$5000,"OK",Charges!$E$6:$E$5000,"&lt;"&amp;AsOf),2)-$K126),2),"—"))</f>
        <v/>
      </c>
      <c r="G126" s="14" t="str">
        <f aca="false">IF($M126="","",IF(AND($M126="OK",$L126=0),ROUND(MAX(0,ROUND(SUMIFS(Charges!$F$6:$F$5000,Charges!$B$6:$B$5000,$A126,Charges!$H$6:$H$5000,"OK",Charges!$E$6:$E$5000,"&lt;="&amp;AsOf),2)-$K126)-$F126,2),"—"))</f>
        <v/>
      </c>
      <c r="H126" s="15" t="str">
        <f aca="false">IF($M126="","",IF($C126="","Not entered",IF($M126&lt;&gt;"OK","Check date",IF($C126&lt;AsOf,"Date passed — update it",IF($C126&lt;=AsOf+7,"Upcoming (next 7 days)","Later")))))</f>
        <v/>
      </c>
      <c r="I126" s="6" t="str">
        <f aca="false">IF(AND($D126="Overdue",$H126="Upcoming (next 7 days)"),"Review before next visit","")</f>
        <v/>
      </c>
      <c r="J126" s="14" t="str">
        <f aca="false">IF($M126="","",ROUND(SUMIFS(Charges!$F$6:$F$5000,Charges!$B$6:$B$5000,$A126,Charges!$H$6:$H$5000,"OK"),2))</f>
        <v/>
      </c>
      <c r="K126" s="14" t="str">
        <f aca="false">IF($M126="","",ROUND(SUMIFS(Payments!$E$6:$E$5000,Payments!$B$6:$B$5000,$A126,Payments!$G$6:$G$5000,"OK"),2))</f>
        <v/>
      </c>
      <c r="L126" s="15" t="str">
        <f aca="false">IF($M126="","",(COUNTIF(Charges!$B$6:$B$5000,$A126)-COUNTIFS(Charges!$B$6:$B$5000,$A126,Charges!$H$6:$H$5000,"OK"))+(COUNTIF(Payments!$B$6:$B$5000,$A126)-COUNTIFS(Payments!$B$6:$B$5000,$A126,Payments!$G$6:$G$5000,"OK")))</f>
        <v/>
      </c>
      <c r="M126" s="15" t="str">
        <f aca="false">IF(AND($A126="",$B126="",$C126=""),"",IF($A126="","Fix: add a customer ID",IF(COUNTIF($A$11:$A$5000,$A126)&gt;1,"Fix: duplicate customer ID",IF($B126="","Fix: add a name",IF($C126="","OK",IF(NOT(ISNUMBER($C126)),"Fix: next visit must be a date",IF(OR($C126&lt;36526,$C126&lt;&gt;INT($C126)),"Fix: next visit must be a date","OK")))))))</f>
        <v/>
      </c>
    </row>
    <row r="127" customFormat="false" ht="15" hidden="false" customHeight="false" outlineLevel="0" collapsed="false">
      <c r="A127" s="11"/>
      <c r="B127" s="11"/>
      <c r="C127" s="12"/>
      <c r="D127" s="6" t="str">
        <f aca="false">IF($M127="","",IF($M127&lt;&gt;"OK","Check this row",IF($L127&gt;0,"Check entries",IF(COUNTIF(Charges!$B$6:$B$5000,$A127)+COUNTIF(Payments!$B$6:$B$5000,$A127)=0,"No charges recorded",IF($E127&lt;0,"Credit",IF($E127=0,"Clear",IF($F127&gt;0,"Overdue",IF($G127&gt;0,"Due today","Outstanding — not overdue"))))))))</f>
        <v/>
      </c>
      <c r="E127" s="13" t="str">
        <f aca="false">IF($M127="","",IF(AND($M127="OK",$L127=0),ROUND($J127-$K127,2),"—"))</f>
        <v/>
      </c>
      <c r="F127" s="14" t="str">
        <f aca="false">IF($M127="","",IF(AND($M127="OK",$L127=0),ROUND(MAX(0,ROUND(SUMIFS(Charges!$F$6:$F$5000,Charges!$B$6:$B$5000,$A127,Charges!$H$6:$H$5000,"OK",Charges!$E$6:$E$5000,"&lt;"&amp;AsOf),2)-$K127),2),"—"))</f>
        <v/>
      </c>
      <c r="G127" s="14" t="str">
        <f aca="false">IF($M127="","",IF(AND($M127="OK",$L127=0),ROUND(MAX(0,ROUND(SUMIFS(Charges!$F$6:$F$5000,Charges!$B$6:$B$5000,$A127,Charges!$H$6:$H$5000,"OK",Charges!$E$6:$E$5000,"&lt;="&amp;AsOf),2)-$K127)-$F127,2),"—"))</f>
        <v/>
      </c>
      <c r="H127" s="15" t="str">
        <f aca="false">IF($M127="","",IF($C127="","Not entered",IF($M127&lt;&gt;"OK","Check date",IF($C127&lt;AsOf,"Date passed — update it",IF($C127&lt;=AsOf+7,"Upcoming (next 7 days)","Later")))))</f>
        <v/>
      </c>
      <c r="I127" s="6" t="str">
        <f aca="false">IF(AND($D127="Overdue",$H127="Upcoming (next 7 days)"),"Review before next visit","")</f>
        <v/>
      </c>
      <c r="J127" s="14" t="str">
        <f aca="false">IF($M127="","",ROUND(SUMIFS(Charges!$F$6:$F$5000,Charges!$B$6:$B$5000,$A127,Charges!$H$6:$H$5000,"OK"),2))</f>
        <v/>
      </c>
      <c r="K127" s="14" t="str">
        <f aca="false">IF($M127="","",ROUND(SUMIFS(Payments!$E$6:$E$5000,Payments!$B$6:$B$5000,$A127,Payments!$G$6:$G$5000,"OK"),2))</f>
        <v/>
      </c>
      <c r="L127" s="15" t="str">
        <f aca="false">IF($M127="","",(COUNTIF(Charges!$B$6:$B$5000,$A127)-COUNTIFS(Charges!$B$6:$B$5000,$A127,Charges!$H$6:$H$5000,"OK"))+(COUNTIF(Payments!$B$6:$B$5000,$A127)-COUNTIFS(Payments!$B$6:$B$5000,$A127,Payments!$G$6:$G$5000,"OK")))</f>
        <v/>
      </c>
      <c r="M127" s="15" t="str">
        <f aca="false">IF(AND($A127="",$B127="",$C127=""),"",IF($A127="","Fix: add a customer ID",IF(COUNTIF($A$11:$A$5000,$A127)&gt;1,"Fix: duplicate customer ID",IF($B127="","Fix: add a name",IF($C127="","OK",IF(NOT(ISNUMBER($C127)),"Fix: next visit must be a date",IF(OR($C127&lt;36526,$C127&lt;&gt;INT($C127)),"Fix: next visit must be a date","OK")))))))</f>
        <v/>
      </c>
    </row>
    <row r="128" customFormat="false" ht="15" hidden="false" customHeight="false" outlineLevel="0" collapsed="false">
      <c r="A128" s="11"/>
      <c r="B128" s="11"/>
      <c r="C128" s="12"/>
      <c r="D128" s="6" t="str">
        <f aca="false">IF($M128="","",IF($M128&lt;&gt;"OK","Check this row",IF($L128&gt;0,"Check entries",IF(COUNTIF(Charges!$B$6:$B$5000,$A128)+COUNTIF(Payments!$B$6:$B$5000,$A128)=0,"No charges recorded",IF($E128&lt;0,"Credit",IF($E128=0,"Clear",IF($F128&gt;0,"Overdue",IF($G128&gt;0,"Due today","Outstanding — not overdue"))))))))</f>
        <v/>
      </c>
      <c r="E128" s="13" t="str">
        <f aca="false">IF($M128="","",IF(AND($M128="OK",$L128=0),ROUND($J128-$K128,2),"—"))</f>
        <v/>
      </c>
      <c r="F128" s="14" t="str">
        <f aca="false">IF($M128="","",IF(AND($M128="OK",$L128=0),ROUND(MAX(0,ROUND(SUMIFS(Charges!$F$6:$F$5000,Charges!$B$6:$B$5000,$A128,Charges!$H$6:$H$5000,"OK",Charges!$E$6:$E$5000,"&lt;"&amp;AsOf),2)-$K128),2),"—"))</f>
        <v/>
      </c>
      <c r="G128" s="14" t="str">
        <f aca="false">IF($M128="","",IF(AND($M128="OK",$L128=0),ROUND(MAX(0,ROUND(SUMIFS(Charges!$F$6:$F$5000,Charges!$B$6:$B$5000,$A128,Charges!$H$6:$H$5000,"OK",Charges!$E$6:$E$5000,"&lt;="&amp;AsOf),2)-$K128)-$F128,2),"—"))</f>
        <v/>
      </c>
      <c r="H128" s="15" t="str">
        <f aca="false">IF($M128="","",IF($C128="","Not entered",IF($M128&lt;&gt;"OK","Check date",IF($C128&lt;AsOf,"Date passed — update it",IF($C128&lt;=AsOf+7,"Upcoming (next 7 days)","Later")))))</f>
        <v/>
      </c>
      <c r="I128" s="6" t="str">
        <f aca="false">IF(AND($D128="Overdue",$H128="Upcoming (next 7 days)"),"Review before next visit","")</f>
        <v/>
      </c>
      <c r="J128" s="14" t="str">
        <f aca="false">IF($M128="","",ROUND(SUMIFS(Charges!$F$6:$F$5000,Charges!$B$6:$B$5000,$A128,Charges!$H$6:$H$5000,"OK"),2))</f>
        <v/>
      </c>
      <c r="K128" s="14" t="str">
        <f aca="false">IF($M128="","",ROUND(SUMIFS(Payments!$E$6:$E$5000,Payments!$B$6:$B$5000,$A128,Payments!$G$6:$G$5000,"OK"),2))</f>
        <v/>
      </c>
      <c r="L128" s="15" t="str">
        <f aca="false">IF($M128="","",(COUNTIF(Charges!$B$6:$B$5000,$A128)-COUNTIFS(Charges!$B$6:$B$5000,$A128,Charges!$H$6:$H$5000,"OK"))+(COUNTIF(Payments!$B$6:$B$5000,$A128)-COUNTIFS(Payments!$B$6:$B$5000,$A128,Payments!$G$6:$G$5000,"OK")))</f>
        <v/>
      </c>
      <c r="M128" s="15" t="str">
        <f aca="false">IF(AND($A128="",$B128="",$C128=""),"",IF($A128="","Fix: add a customer ID",IF(COUNTIF($A$11:$A$5000,$A128)&gt;1,"Fix: duplicate customer ID",IF($B128="","Fix: add a name",IF($C128="","OK",IF(NOT(ISNUMBER($C128)),"Fix: next visit must be a date",IF(OR($C128&lt;36526,$C128&lt;&gt;INT($C128)),"Fix: next visit must be a date","OK")))))))</f>
        <v/>
      </c>
    </row>
    <row r="129" customFormat="false" ht="15" hidden="false" customHeight="false" outlineLevel="0" collapsed="false">
      <c r="A129" s="11"/>
      <c r="B129" s="11"/>
      <c r="C129" s="12"/>
      <c r="D129" s="6" t="str">
        <f aca="false">IF($M129="","",IF($M129&lt;&gt;"OK","Check this row",IF($L129&gt;0,"Check entries",IF(COUNTIF(Charges!$B$6:$B$5000,$A129)+COUNTIF(Payments!$B$6:$B$5000,$A129)=0,"No charges recorded",IF($E129&lt;0,"Credit",IF($E129=0,"Clear",IF($F129&gt;0,"Overdue",IF($G129&gt;0,"Due today","Outstanding — not overdue"))))))))</f>
        <v/>
      </c>
      <c r="E129" s="13" t="str">
        <f aca="false">IF($M129="","",IF(AND($M129="OK",$L129=0),ROUND($J129-$K129,2),"—"))</f>
        <v/>
      </c>
      <c r="F129" s="14" t="str">
        <f aca="false">IF($M129="","",IF(AND($M129="OK",$L129=0),ROUND(MAX(0,ROUND(SUMIFS(Charges!$F$6:$F$5000,Charges!$B$6:$B$5000,$A129,Charges!$H$6:$H$5000,"OK",Charges!$E$6:$E$5000,"&lt;"&amp;AsOf),2)-$K129),2),"—"))</f>
        <v/>
      </c>
      <c r="G129" s="14" t="str">
        <f aca="false">IF($M129="","",IF(AND($M129="OK",$L129=0),ROUND(MAX(0,ROUND(SUMIFS(Charges!$F$6:$F$5000,Charges!$B$6:$B$5000,$A129,Charges!$H$6:$H$5000,"OK",Charges!$E$6:$E$5000,"&lt;="&amp;AsOf),2)-$K129)-$F129,2),"—"))</f>
        <v/>
      </c>
      <c r="H129" s="15" t="str">
        <f aca="false">IF($M129="","",IF($C129="","Not entered",IF($M129&lt;&gt;"OK","Check date",IF($C129&lt;AsOf,"Date passed — update it",IF($C129&lt;=AsOf+7,"Upcoming (next 7 days)","Later")))))</f>
        <v/>
      </c>
      <c r="I129" s="6" t="str">
        <f aca="false">IF(AND($D129="Overdue",$H129="Upcoming (next 7 days)"),"Review before next visit","")</f>
        <v/>
      </c>
      <c r="J129" s="14" t="str">
        <f aca="false">IF($M129="","",ROUND(SUMIFS(Charges!$F$6:$F$5000,Charges!$B$6:$B$5000,$A129,Charges!$H$6:$H$5000,"OK"),2))</f>
        <v/>
      </c>
      <c r="K129" s="14" t="str">
        <f aca="false">IF($M129="","",ROUND(SUMIFS(Payments!$E$6:$E$5000,Payments!$B$6:$B$5000,$A129,Payments!$G$6:$G$5000,"OK"),2))</f>
        <v/>
      </c>
      <c r="L129" s="15" t="str">
        <f aca="false">IF($M129="","",(COUNTIF(Charges!$B$6:$B$5000,$A129)-COUNTIFS(Charges!$B$6:$B$5000,$A129,Charges!$H$6:$H$5000,"OK"))+(COUNTIF(Payments!$B$6:$B$5000,$A129)-COUNTIFS(Payments!$B$6:$B$5000,$A129,Payments!$G$6:$G$5000,"OK")))</f>
        <v/>
      </c>
      <c r="M129" s="15" t="str">
        <f aca="false">IF(AND($A129="",$B129="",$C129=""),"",IF($A129="","Fix: add a customer ID",IF(COUNTIF($A$11:$A$5000,$A129)&gt;1,"Fix: duplicate customer ID",IF($B129="","Fix: add a name",IF($C129="","OK",IF(NOT(ISNUMBER($C129)),"Fix: next visit must be a date",IF(OR($C129&lt;36526,$C129&lt;&gt;INT($C129)),"Fix: next visit must be a date","OK")))))))</f>
        <v/>
      </c>
    </row>
    <row r="130" customFormat="false" ht="15" hidden="false" customHeight="false" outlineLevel="0" collapsed="false">
      <c r="A130" s="11"/>
      <c r="B130" s="11"/>
      <c r="C130" s="12"/>
      <c r="D130" s="6" t="str">
        <f aca="false">IF($M130="","",IF($M130&lt;&gt;"OK","Check this row",IF($L130&gt;0,"Check entries",IF(COUNTIF(Charges!$B$6:$B$5000,$A130)+COUNTIF(Payments!$B$6:$B$5000,$A130)=0,"No charges recorded",IF($E130&lt;0,"Credit",IF($E130=0,"Clear",IF($F130&gt;0,"Overdue",IF($G130&gt;0,"Due today","Outstanding — not overdue"))))))))</f>
        <v/>
      </c>
      <c r="E130" s="13" t="str">
        <f aca="false">IF($M130="","",IF(AND($M130="OK",$L130=0),ROUND($J130-$K130,2),"—"))</f>
        <v/>
      </c>
      <c r="F130" s="14" t="str">
        <f aca="false">IF($M130="","",IF(AND($M130="OK",$L130=0),ROUND(MAX(0,ROUND(SUMIFS(Charges!$F$6:$F$5000,Charges!$B$6:$B$5000,$A130,Charges!$H$6:$H$5000,"OK",Charges!$E$6:$E$5000,"&lt;"&amp;AsOf),2)-$K130),2),"—"))</f>
        <v/>
      </c>
      <c r="G130" s="14" t="str">
        <f aca="false">IF($M130="","",IF(AND($M130="OK",$L130=0),ROUND(MAX(0,ROUND(SUMIFS(Charges!$F$6:$F$5000,Charges!$B$6:$B$5000,$A130,Charges!$H$6:$H$5000,"OK",Charges!$E$6:$E$5000,"&lt;="&amp;AsOf),2)-$K130)-$F130,2),"—"))</f>
        <v/>
      </c>
      <c r="H130" s="15" t="str">
        <f aca="false">IF($M130="","",IF($C130="","Not entered",IF($M130&lt;&gt;"OK","Check date",IF($C130&lt;AsOf,"Date passed — update it",IF($C130&lt;=AsOf+7,"Upcoming (next 7 days)","Later")))))</f>
        <v/>
      </c>
      <c r="I130" s="6" t="str">
        <f aca="false">IF(AND($D130="Overdue",$H130="Upcoming (next 7 days)"),"Review before next visit","")</f>
        <v/>
      </c>
      <c r="J130" s="14" t="str">
        <f aca="false">IF($M130="","",ROUND(SUMIFS(Charges!$F$6:$F$5000,Charges!$B$6:$B$5000,$A130,Charges!$H$6:$H$5000,"OK"),2))</f>
        <v/>
      </c>
      <c r="K130" s="14" t="str">
        <f aca="false">IF($M130="","",ROUND(SUMIFS(Payments!$E$6:$E$5000,Payments!$B$6:$B$5000,$A130,Payments!$G$6:$G$5000,"OK"),2))</f>
        <v/>
      </c>
      <c r="L130" s="15" t="str">
        <f aca="false">IF($M130="","",(COUNTIF(Charges!$B$6:$B$5000,$A130)-COUNTIFS(Charges!$B$6:$B$5000,$A130,Charges!$H$6:$H$5000,"OK"))+(COUNTIF(Payments!$B$6:$B$5000,$A130)-COUNTIFS(Payments!$B$6:$B$5000,$A130,Payments!$G$6:$G$5000,"OK")))</f>
        <v/>
      </c>
      <c r="M130" s="15" t="str">
        <f aca="false">IF(AND($A130="",$B130="",$C130=""),"",IF($A130="","Fix: add a customer ID",IF(COUNTIF($A$11:$A$5000,$A130)&gt;1,"Fix: duplicate customer ID",IF($B130="","Fix: add a name",IF($C130="","OK",IF(NOT(ISNUMBER($C130)),"Fix: next visit must be a date",IF(OR($C130&lt;36526,$C130&lt;&gt;INT($C130)),"Fix: next visit must be a date","OK")))))))</f>
        <v/>
      </c>
    </row>
    <row r="131" customFormat="false" ht="15" hidden="false" customHeight="false" outlineLevel="0" collapsed="false">
      <c r="A131" s="11"/>
      <c r="B131" s="11"/>
      <c r="C131" s="12"/>
      <c r="D131" s="6" t="str">
        <f aca="false">IF($M131="","",IF($M131&lt;&gt;"OK","Check this row",IF($L131&gt;0,"Check entries",IF(COUNTIF(Charges!$B$6:$B$5000,$A131)+COUNTIF(Payments!$B$6:$B$5000,$A131)=0,"No charges recorded",IF($E131&lt;0,"Credit",IF($E131=0,"Clear",IF($F131&gt;0,"Overdue",IF($G131&gt;0,"Due today","Outstanding — not overdue"))))))))</f>
        <v/>
      </c>
      <c r="E131" s="13" t="str">
        <f aca="false">IF($M131="","",IF(AND($M131="OK",$L131=0),ROUND($J131-$K131,2),"—"))</f>
        <v/>
      </c>
      <c r="F131" s="14" t="str">
        <f aca="false">IF($M131="","",IF(AND($M131="OK",$L131=0),ROUND(MAX(0,ROUND(SUMIFS(Charges!$F$6:$F$5000,Charges!$B$6:$B$5000,$A131,Charges!$H$6:$H$5000,"OK",Charges!$E$6:$E$5000,"&lt;"&amp;AsOf),2)-$K131),2),"—"))</f>
        <v/>
      </c>
      <c r="G131" s="14" t="str">
        <f aca="false">IF($M131="","",IF(AND($M131="OK",$L131=0),ROUND(MAX(0,ROUND(SUMIFS(Charges!$F$6:$F$5000,Charges!$B$6:$B$5000,$A131,Charges!$H$6:$H$5000,"OK",Charges!$E$6:$E$5000,"&lt;="&amp;AsOf),2)-$K131)-$F131,2),"—"))</f>
        <v/>
      </c>
      <c r="H131" s="15" t="str">
        <f aca="false">IF($M131="","",IF($C131="","Not entered",IF($M131&lt;&gt;"OK","Check date",IF($C131&lt;AsOf,"Date passed — update it",IF($C131&lt;=AsOf+7,"Upcoming (next 7 days)","Later")))))</f>
        <v/>
      </c>
      <c r="I131" s="6" t="str">
        <f aca="false">IF(AND($D131="Overdue",$H131="Upcoming (next 7 days)"),"Review before next visit","")</f>
        <v/>
      </c>
      <c r="J131" s="14" t="str">
        <f aca="false">IF($M131="","",ROUND(SUMIFS(Charges!$F$6:$F$5000,Charges!$B$6:$B$5000,$A131,Charges!$H$6:$H$5000,"OK"),2))</f>
        <v/>
      </c>
      <c r="K131" s="14" t="str">
        <f aca="false">IF($M131="","",ROUND(SUMIFS(Payments!$E$6:$E$5000,Payments!$B$6:$B$5000,$A131,Payments!$G$6:$G$5000,"OK"),2))</f>
        <v/>
      </c>
      <c r="L131" s="15" t="str">
        <f aca="false">IF($M131="","",(COUNTIF(Charges!$B$6:$B$5000,$A131)-COUNTIFS(Charges!$B$6:$B$5000,$A131,Charges!$H$6:$H$5000,"OK"))+(COUNTIF(Payments!$B$6:$B$5000,$A131)-COUNTIFS(Payments!$B$6:$B$5000,$A131,Payments!$G$6:$G$5000,"OK")))</f>
        <v/>
      </c>
      <c r="M131" s="15" t="str">
        <f aca="false">IF(AND($A131="",$B131="",$C131=""),"",IF($A131="","Fix: add a customer ID",IF(COUNTIF($A$11:$A$5000,$A131)&gt;1,"Fix: duplicate customer ID",IF($B131="","Fix: add a name",IF($C131="","OK",IF(NOT(ISNUMBER($C131)),"Fix: next visit must be a date",IF(OR($C131&lt;36526,$C131&lt;&gt;INT($C131)),"Fix: next visit must be a date","OK")))))))</f>
        <v/>
      </c>
    </row>
    <row r="132" customFormat="false" ht="15" hidden="false" customHeight="false" outlineLevel="0" collapsed="false">
      <c r="A132" s="11"/>
      <c r="B132" s="11"/>
      <c r="C132" s="12"/>
      <c r="D132" s="6" t="str">
        <f aca="false">IF($M132="","",IF($M132&lt;&gt;"OK","Check this row",IF($L132&gt;0,"Check entries",IF(COUNTIF(Charges!$B$6:$B$5000,$A132)+COUNTIF(Payments!$B$6:$B$5000,$A132)=0,"No charges recorded",IF($E132&lt;0,"Credit",IF($E132=0,"Clear",IF($F132&gt;0,"Overdue",IF($G132&gt;0,"Due today","Outstanding — not overdue"))))))))</f>
        <v/>
      </c>
      <c r="E132" s="13" t="str">
        <f aca="false">IF($M132="","",IF(AND($M132="OK",$L132=0),ROUND($J132-$K132,2),"—"))</f>
        <v/>
      </c>
      <c r="F132" s="14" t="str">
        <f aca="false">IF($M132="","",IF(AND($M132="OK",$L132=0),ROUND(MAX(0,ROUND(SUMIFS(Charges!$F$6:$F$5000,Charges!$B$6:$B$5000,$A132,Charges!$H$6:$H$5000,"OK",Charges!$E$6:$E$5000,"&lt;"&amp;AsOf),2)-$K132),2),"—"))</f>
        <v/>
      </c>
      <c r="G132" s="14" t="str">
        <f aca="false">IF($M132="","",IF(AND($M132="OK",$L132=0),ROUND(MAX(0,ROUND(SUMIFS(Charges!$F$6:$F$5000,Charges!$B$6:$B$5000,$A132,Charges!$H$6:$H$5000,"OK",Charges!$E$6:$E$5000,"&lt;="&amp;AsOf),2)-$K132)-$F132,2),"—"))</f>
        <v/>
      </c>
      <c r="H132" s="15" t="str">
        <f aca="false">IF($M132="","",IF($C132="","Not entered",IF($M132&lt;&gt;"OK","Check date",IF($C132&lt;AsOf,"Date passed — update it",IF($C132&lt;=AsOf+7,"Upcoming (next 7 days)","Later")))))</f>
        <v/>
      </c>
      <c r="I132" s="6" t="str">
        <f aca="false">IF(AND($D132="Overdue",$H132="Upcoming (next 7 days)"),"Review before next visit","")</f>
        <v/>
      </c>
      <c r="J132" s="14" t="str">
        <f aca="false">IF($M132="","",ROUND(SUMIFS(Charges!$F$6:$F$5000,Charges!$B$6:$B$5000,$A132,Charges!$H$6:$H$5000,"OK"),2))</f>
        <v/>
      </c>
      <c r="K132" s="14" t="str">
        <f aca="false">IF($M132="","",ROUND(SUMIFS(Payments!$E$6:$E$5000,Payments!$B$6:$B$5000,$A132,Payments!$G$6:$G$5000,"OK"),2))</f>
        <v/>
      </c>
      <c r="L132" s="15" t="str">
        <f aca="false">IF($M132="","",(COUNTIF(Charges!$B$6:$B$5000,$A132)-COUNTIFS(Charges!$B$6:$B$5000,$A132,Charges!$H$6:$H$5000,"OK"))+(COUNTIF(Payments!$B$6:$B$5000,$A132)-COUNTIFS(Payments!$B$6:$B$5000,$A132,Payments!$G$6:$G$5000,"OK")))</f>
        <v/>
      </c>
      <c r="M132" s="15" t="str">
        <f aca="false">IF(AND($A132="",$B132="",$C132=""),"",IF($A132="","Fix: add a customer ID",IF(COUNTIF($A$11:$A$5000,$A132)&gt;1,"Fix: duplicate customer ID",IF($B132="","Fix: add a name",IF($C132="","OK",IF(NOT(ISNUMBER($C132)),"Fix: next visit must be a date",IF(OR($C132&lt;36526,$C132&lt;&gt;INT($C132)),"Fix: next visit must be a date","OK")))))))</f>
        <v/>
      </c>
    </row>
    <row r="133" customFormat="false" ht="15" hidden="false" customHeight="false" outlineLevel="0" collapsed="false">
      <c r="A133" s="11"/>
      <c r="B133" s="11"/>
      <c r="C133" s="12"/>
      <c r="D133" s="6" t="str">
        <f aca="false">IF($M133="","",IF($M133&lt;&gt;"OK","Check this row",IF($L133&gt;0,"Check entries",IF(COUNTIF(Charges!$B$6:$B$5000,$A133)+COUNTIF(Payments!$B$6:$B$5000,$A133)=0,"No charges recorded",IF($E133&lt;0,"Credit",IF($E133=0,"Clear",IF($F133&gt;0,"Overdue",IF($G133&gt;0,"Due today","Outstanding — not overdue"))))))))</f>
        <v/>
      </c>
      <c r="E133" s="13" t="str">
        <f aca="false">IF($M133="","",IF(AND($M133="OK",$L133=0),ROUND($J133-$K133,2),"—"))</f>
        <v/>
      </c>
      <c r="F133" s="14" t="str">
        <f aca="false">IF($M133="","",IF(AND($M133="OK",$L133=0),ROUND(MAX(0,ROUND(SUMIFS(Charges!$F$6:$F$5000,Charges!$B$6:$B$5000,$A133,Charges!$H$6:$H$5000,"OK",Charges!$E$6:$E$5000,"&lt;"&amp;AsOf),2)-$K133),2),"—"))</f>
        <v/>
      </c>
      <c r="G133" s="14" t="str">
        <f aca="false">IF($M133="","",IF(AND($M133="OK",$L133=0),ROUND(MAX(0,ROUND(SUMIFS(Charges!$F$6:$F$5000,Charges!$B$6:$B$5000,$A133,Charges!$H$6:$H$5000,"OK",Charges!$E$6:$E$5000,"&lt;="&amp;AsOf),2)-$K133)-$F133,2),"—"))</f>
        <v/>
      </c>
      <c r="H133" s="15" t="str">
        <f aca="false">IF($M133="","",IF($C133="","Not entered",IF($M133&lt;&gt;"OK","Check date",IF($C133&lt;AsOf,"Date passed — update it",IF($C133&lt;=AsOf+7,"Upcoming (next 7 days)","Later")))))</f>
        <v/>
      </c>
      <c r="I133" s="6" t="str">
        <f aca="false">IF(AND($D133="Overdue",$H133="Upcoming (next 7 days)"),"Review before next visit","")</f>
        <v/>
      </c>
      <c r="J133" s="14" t="str">
        <f aca="false">IF($M133="","",ROUND(SUMIFS(Charges!$F$6:$F$5000,Charges!$B$6:$B$5000,$A133,Charges!$H$6:$H$5000,"OK"),2))</f>
        <v/>
      </c>
      <c r="K133" s="14" t="str">
        <f aca="false">IF($M133="","",ROUND(SUMIFS(Payments!$E$6:$E$5000,Payments!$B$6:$B$5000,$A133,Payments!$G$6:$G$5000,"OK"),2))</f>
        <v/>
      </c>
      <c r="L133" s="15" t="str">
        <f aca="false">IF($M133="","",(COUNTIF(Charges!$B$6:$B$5000,$A133)-COUNTIFS(Charges!$B$6:$B$5000,$A133,Charges!$H$6:$H$5000,"OK"))+(COUNTIF(Payments!$B$6:$B$5000,$A133)-COUNTIFS(Payments!$B$6:$B$5000,$A133,Payments!$G$6:$G$5000,"OK")))</f>
        <v/>
      </c>
      <c r="M133" s="15" t="str">
        <f aca="false">IF(AND($A133="",$B133="",$C133=""),"",IF($A133="","Fix: add a customer ID",IF(COUNTIF($A$11:$A$5000,$A133)&gt;1,"Fix: duplicate customer ID",IF($B133="","Fix: add a name",IF($C133="","OK",IF(NOT(ISNUMBER($C133)),"Fix: next visit must be a date",IF(OR($C133&lt;36526,$C133&lt;&gt;INT($C133)),"Fix: next visit must be a date","OK")))))))</f>
        <v/>
      </c>
    </row>
    <row r="134" customFormat="false" ht="15" hidden="false" customHeight="false" outlineLevel="0" collapsed="false">
      <c r="A134" s="11"/>
      <c r="B134" s="11"/>
      <c r="C134" s="12"/>
      <c r="D134" s="6" t="str">
        <f aca="false">IF($M134="","",IF($M134&lt;&gt;"OK","Check this row",IF($L134&gt;0,"Check entries",IF(COUNTIF(Charges!$B$6:$B$5000,$A134)+COUNTIF(Payments!$B$6:$B$5000,$A134)=0,"No charges recorded",IF($E134&lt;0,"Credit",IF($E134=0,"Clear",IF($F134&gt;0,"Overdue",IF($G134&gt;0,"Due today","Outstanding — not overdue"))))))))</f>
        <v/>
      </c>
      <c r="E134" s="13" t="str">
        <f aca="false">IF($M134="","",IF(AND($M134="OK",$L134=0),ROUND($J134-$K134,2),"—"))</f>
        <v/>
      </c>
      <c r="F134" s="14" t="str">
        <f aca="false">IF($M134="","",IF(AND($M134="OK",$L134=0),ROUND(MAX(0,ROUND(SUMIFS(Charges!$F$6:$F$5000,Charges!$B$6:$B$5000,$A134,Charges!$H$6:$H$5000,"OK",Charges!$E$6:$E$5000,"&lt;"&amp;AsOf),2)-$K134),2),"—"))</f>
        <v/>
      </c>
      <c r="G134" s="14" t="str">
        <f aca="false">IF($M134="","",IF(AND($M134="OK",$L134=0),ROUND(MAX(0,ROUND(SUMIFS(Charges!$F$6:$F$5000,Charges!$B$6:$B$5000,$A134,Charges!$H$6:$H$5000,"OK",Charges!$E$6:$E$5000,"&lt;="&amp;AsOf),2)-$K134)-$F134,2),"—"))</f>
        <v/>
      </c>
      <c r="H134" s="15" t="str">
        <f aca="false">IF($M134="","",IF($C134="","Not entered",IF($M134&lt;&gt;"OK","Check date",IF($C134&lt;AsOf,"Date passed — update it",IF($C134&lt;=AsOf+7,"Upcoming (next 7 days)","Later")))))</f>
        <v/>
      </c>
      <c r="I134" s="6" t="str">
        <f aca="false">IF(AND($D134="Overdue",$H134="Upcoming (next 7 days)"),"Review before next visit","")</f>
        <v/>
      </c>
      <c r="J134" s="14" t="str">
        <f aca="false">IF($M134="","",ROUND(SUMIFS(Charges!$F$6:$F$5000,Charges!$B$6:$B$5000,$A134,Charges!$H$6:$H$5000,"OK"),2))</f>
        <v/>
      </c>
      <c r="K134" s="14" t="str">
        <f aca="false">IF($M134="","",ROUND(SUMIFS(Payments!$E$6:$E$5000,Payments!$B$6:$B$5000,$A134,Payments!$G$6:$G$5000,"OK"),2))</f>
        <v/>
      </c>
      <c r="L134" s="15" t="str">
        <f aca="false">IF($M134="","",(COUNTIF(Charges!$B$6:$B$5000,$A134)-COUNTIFS(Charges!$B$6:$B$5000,$A134,Charges!$H$6:$H$5000,"OK"))+(COUNTIF(Payments!$B$6:$B$5000,$A134)-COUNTIFS(Payments!$B$6:$B$5000,$A134,Payments!$G$6:$G$5000,"OK")))</f>
        <v/>
      </c>
      <c r="M134" s="15" t="str">
        <f aca="false">IF(AND($A134="",$B134="",$C134=""),"",IF($A134="","Fix: add a customer ID",IF(COUNTIF($A$11:$A$5000,$A134)&gt;1,"Fix: duplicate customer ID",IF($B134="","Fix: add a name",IF($C134="","OK",IF(NOT(ISNUMBER($C134)),"Fix: next visit must be a date",IF(OR($C134&lt;36526,$C134&lt;&gt;INT($C134)),"Fix: next visit must be a date","OK")))))))</f>
        <v/>
      </c>
    </row>
    <row r="135" customFormat="false" ht="15" hidden="false" customHeight="false" outlineLevel="0" collapsed="false">
      <c r="A135" s="11"/>
      <c r="B135" s="11"/>
      <c r="C135" s="12"/>
      <c r="D135" s="6" t="str">
        <f aca="false">IF($M135="","",IF($M135&lt;&gt;"OK","Check this row",IF($L135&gt;0,"Check entries",IF(COUNTIF(Charges!$B$6:$B$5000,$A135)+COUNTIF(Payments!$B$6:$B$5000,$A135)=0,"No charges recorded",IF($E135&lt;0,"Credit",IF($E135=0,"Clear",IF($F135&gt;0,"Overdue",IF($G135&gt;0,"Due today","Outstanding — not overdue"))))))))</f>
        <v/>
      </c>
      <c r="E135" s="13" t="str">
        <f aca="false">IF($M135="","",IF(AND($M135="OK",$L135=0),ROUND($J135-$K135,2),"—"))</f>
        <v/>
      </c>
      <c r="F135" s="14" t="str">
        <f aca="false">IF($M135="","",IF(AND($M135="OK",$L135=0),ROUND(MAX(0,ROUND(SUMIFS(Charges!$F$6:$F$5000,Charges!$B$6:$B$5000,$A135,Charges!$H$6:$H$5000,"OK",Charges!$E$6:$E$5000,"&lt;"&amp;AsOf),2)-$K135),2),"—"))</f>
        <v/>
      </c>
      <c r="G135" s="14" t="str">
        <f aca="false">IF($M135="","",IF(AND($M135="OK",$L135=0),ROUND(MAX(0,ROUND(SUMIFS(Charges!$F$6:$F$5000,Charges!$B$6:$B$5000,$A135,Charges!$H$6:$H$5000,"OK",Charges!$E$6:$E$5000,"&lt;="&amp;AsOf),2)-$K135)-$F135,2),"—"))</f>
        <v/>
      </c>
      <c r="H135" s="15" t="str">
        <f aca="false">IF($M135="","",IF($C135="","Not entered",IF($M135&lt;&gt;"OK","Check date",IF($C135&lt;AsOf,"Date passed — update it",IF($C135&lt;=AsOf+7,"Upcoming (next 7 days)","Later")))))</f>
        <v/>
      </c>
      <c r="I135" s="6" t="str">
        <f aca="false">IF(AND($D135="Overdue",$H135="Upcoming (next 7 days)"),"Review before next visit","")</f>
        <v/>
      </c>
      <c r="J135" s="14" t="str">
        <f aca="false">IF($M135="","",ROUND(SUMIFS(Charges!$F$6:$F$5000,Charges!$B$6:$B$5000,$A135,Charges!$H$6:$H$5000,"OK"),2))</f>
        <v/>
      </c>
      <c r="K135" s="14" t="str">
        <f aca="false">IF($M135="","",ROUND(SUMIFS(Payments!$E$6:$E$5000,Payments!$B$6:$B$5000,$A135,Payments!$G$6:$G$5000,"OK"),2))</f>
        <v/>
      </c>
      <c r="L135" s="15" t="str">
        <f aca="false">IF($M135="","",(COUNTIF(Charges!$B$6:$B$5000,$A135)-COUNTIFS(Charges!$B$6:$B$5000,$A135,Charges!$H$6:$H$5000,"OK"))+(COUNTIF(Payments!$B$6:$B$5000,$A135)-COUNTIFS(Payments!$B$6:$B$5000,$A135,Payments!$G$6:$G$5000,"OK")))</f>
        <v/>
      </c>
      <c r="M135" s="15" t="str">
        <f aca="false">IF(AND($A135="",$B135="",$C135=""),"",IF($A135="","Fix: add a customer ID",IF(COUNTIF($A$11:$A$5000,$A135)&gt;1,"Fix: duplicate customer ID",IF($B135="","Fix: add a name",IF($C135="","OK",IF(NOT(ISNUMBER($C135)),"Fix: next visit must be a date",IF(OR($C135&lt;36526,$C135&lt;&gt;INT($C135)),"Fix: next visit must be a date","OK")))))))</f>
        <v/>
      </c>
    </row>
    <row r="136" customFormat="false" ht="15" hidden="false" customHeight="false" outlineLevel="0" collapsed="false">
      <c r="A136" s="11"/>
      <c r="B136" s="11"/>
      <c r="C136" s="12"/>
      <c r="D136" s="6" t="str">
        <f aca="false">IF($M136="","",IF($M136&lt;&gt;"OK","Check this row",IF($L136&gt;0,"Check entries",IF(COUNTIF(Charges!$B$6:$B$5000,$A136)+COUNTIF(Payments!$B$6:$B$5000,$A136)=0,"No charges recorded",IF($E136&lt;0,"Credit",IF($E136=0,"Clear",IF($F136&gt;0,"Overdue",IF($G136&gt;0,"Due today","Outstanding — not overdue"))))))))</f>
        <v/>
      </c>
      <c r="E136" s="13" t="str">
        <f aca="false">IF($M136="","",IF(AND($M136="OK",$L136=0),ROUND($J136-$K136,2),"—"))</f>
        <v/>
      </c>
      <c r="F136" s="14" t="str">
        <f aca="false">IF($M136="","",IF(AND($M136="OK",$L136=0),ROUND(MAX(0,ROUND(SUMIFS(Charges!$F$6:$F$5000,Charges!$B$6:$B$5000,$A136,Charges!$H$6:$H$5000,"OK",Charges!$E$6:$E$5000,"&lt;"&amp;AsOf),2)-$K136),2),"—"))</f>
        <v/>
      </c>
      <c r="G136" s="14" t="str">
        <f aca="false">IF($M136="","",IF(AND($M136="OK",$L136=0),ROUND(MAX(0,ROUND(SUMIFS(Charges!$F$6:$F$5000,Charges!$B$6:$B$5000,$A136,Charges!$H$6:$H$5000,"OK",Charges!$E$6:$E$5000,"&lt;="&amp;AsOf),2)-$K136)-$F136,2),"—"))</f>
        <v/>
      </c>
      <c r="H136" s="15" t="str">
        <f aca="false">IF($M136="","",IF($C136="","Not entered",IF($M136&lt;&gt;"OK","Check date",IF($C136&lt;AsOf,"Date passed — update it",IF($C136&lt;=AsOf+7,"Upcoming (next 7 days)","Later")))))</f>
        <v/>
      </c>
      <c r="I136" s="6" t="str">
        <f aca="false">IF(AND($D136="Overdue",$H136="Upcoming (next 7 days)"),"Review before next visit","")</f>
        <v/>
      </c>
      <c r="J136" s="14" t="str">
        <f aca="false">IF($M136="","",ROUND(SUMIFS(Charges!$F$6:$F$5000,Charges!$B$6:$B$5000,$A136,Charges!$H$6:$H$5000,"OK"),2))</f>
        <v/>
      </c>
      <c r="K136" s="14" t="str">
        <f aca="false">IF($M136="","",ROUND(SUMIFS(Payments!$E$6:$E$5000,Payments!$B$6:$B$5000,$A136,Payments!$G$6:$G$5000,"OK"),2))</f>
        <v/>
      </c>
      <c r="L136" s="15" t="str">
        <f aca="false">IF($M136="","",(COUNTIF(Charges!$B$6:$B$5000,$A136)-COUNTIFS(Charges!$B$6:$B$5000,$A136,Charges!$H$6:$H$5000,"OK"))+(COUNTIF(Payments!$B$6:$B$5000,$A136)-COUNTIFS(Payments!$B$6:$B$5000,$A136,Payments!$G$6:$G$5000,"OK")))</f>
        <v/>
      </c>
      <c r="M136" s="15" t="str">
        <f aca="false">IF(AND($A136="",$B136="",$C136=""),"",IF($A136="","Fix: add a customer ID",IF(COUNTIF($A$11:$A$5000,$A136)&gt;1,"Fix: duplicate customer ID",IF($B136="","Fix: add a name",IF($C136="","OK",IF(NOT(ISNUMBER($C136)),"Fix: next visit must be a date",IF(OR($C136&lt;36526,$C136&lt;&gt;INT($C136)),"Fix: next visit must be a date","OK")))))))</f>
        <v/>
      </c>
    </row>
    <row r="137" customFormat="false" ht="15" hidden="false" customHeight="false" outlineLevel="0" collapsed="false">
      <c r="A137" s="11"/>
      <c r="B137" s="11"/>
      <c r="C137" s="12"/>
      <c r="D137" s="6" t="str">
        <f aca="false">IF($M137="","",IF($M137&lt;&gt;"OK","Check this row",IF($L137&gt;0,"Check entries",IF(COUNTIF(Charges!$B$6:$B$5000,$A137)+COUNTIF(Payments!$B$6:$B$5000,$A137)=0,"No charges recorded",IF($E137&lt;0,"Credit",IF($E137=0,"Clear",IF($F137&gt;0,"Overdue",IF($G137&gt;0,"Due today","Outstanding — not overdue"))))))))</f>
        <v/>
      </c>
      <c r="E137" s="13" t="str">
        <f aca="false">IF($M137="","",IF(AND($M137="OK",$L137=0),ROUND($J137-$K137,2),"—"))</f>
        <v/>
      </c>
      <c r="F137" s="14" t="str">
        <f aca="false">IF($M137="","",IF(AND($M137="OK",$L137=0),ROUND(MAX(0,ROUND(SUMIFS(Charges!$F$6:$F$5000,Charges!$B$6:$B$5000,$A137,Charges!$H$6:$H$5000,"OK",Charges!$E$6:$E$5000,"&lt;"&amp;AsOf),2)-$K137),2),"—"))</f>
        <v/>
      </c>
      <c r="G137" s="14" t="str">
        <f aca="false">IF($M137="","",IF(AND($M137="OK",$L137=0),ROUND(MAX(0,ROUND(SUMIFS(Charges!$F$6:$F$5000,Charges!$B$6:$B$5000,$A137,Charges!$H$6:$H$5000,"OK",Charges!$E$6:$E$5000,"&lt;="&amp;AsOf),2)-$K137)-$F137,2),"—"))</f>
        <v/>
      </c>
      <c r="H137" s="15" t="str">
        <f aca="false">IF($M137="","",IF($C137="","Not entered",IF($M137&lt;&gt;"OK","Check date",IF($C137&lt;AsOf,"Date passed — update it",IF($C137&lt;=AsOf+7,"Upcoming (next 7 days)","Later")))))</f>
        <v/>
      </c>
      <c r="I137" s="6" t="str">
        <f aca="false">IF(AND($D137="Overdue",$H137="Upcoming (next 7 days)"),"Review before next visit","")</f>
        <v/>
      </c>
      <c r="J137" s="14" t="str">
        <f aca="false">IF($M137="","",ROUND(SUMIFS(Charges!$F$6:$F$5000,Charges!$B$6:$B$5000,$A137,Charges!$H$6:$H$5000,"OK"),2))</f>
        <v/>
      </c>
      <c r="K137" s="14" t="str">
        <f aca="false">IF($M137="","",ROUND(SUMIFS(Payments!$E$6:$E$5000,Payments!$B$6:$B$5000,$A137,Payments!$G$6:$G$5000,"OK"),2))</f>
        <v/>
      </c>
      <c r="L137" s="15" t="str">
        <f aca="false">IF($M137="","",(COUNTIF(Charges!$B$6:$B$5000,$A137)-COUNTIFS(Charges!$B$6:$B$5000,$A137,Charges!$H$6:$H$5000,"OK"))+(COUNTIF(Payments!$B$6:$B$5000,$A137)-COUNTIFS(Payments!$B$6:$B$5000,$A137,Payments!$G$6:$G$5000,"OK")))</f>
        <v/>
      </c>
      <c r="M137" s="15" t="str">
        <f aca="false">IF(AND($A137="",$B137="",$C137=""),"",IF($A137="","Fix: add a customer ID",IF(COUNTIF($A$11:$A$5000,$A137)&gt;1,"Fix: duplicate customer ID",IF($B137="","Fix: add a name",IF($C137="","OK",IF(NOT(ISNUMBER($C137)),"Fix: next visit must be a date",IF(OR($C137&lt;36526,$C137&lt;&gt;INT($C137)),"Fix: next visit must be a date","OK")))))))</f>
        <v/>
      </c>
    </row>
    <row r="138" customFormat="false" ht="15" hidden="false" customHeight="false" outlineLevel="0" collapsed="false">
      <c r="A138" s="11"/>
      <c r="B138" s="11"/>
      <c r="C138" s="12"/>
      <c r="D138" s="6" t="str">
        <f aca="false">IF($M138="","",IF($M138&lt;&gt;"OK","Check this row",IF($L138&gt;0,"Check entries",IF(COUNTIF(Charges!$B$6:$B$5000,$A138)+COUNTIF(Payments!$B$6:$B$5000,$A138)=0,"No charges recorded",IF($E138&lt;0,"Credit",IF($E138=0,"Clear",IF($F138&gt;0,"Overdue",IF($G138&gt;0,"Due today","Outstanding — not overdue"))))))))</f>
        <v/>
      </c>
      <c r="E138" s="13" t="str">
        <f aca="false">IF($M138="","",IF(AND($M138="OK",$L138=0),ROUND($J138-$K138,2),"—"))</f>
        <v/>
      </c>
      <c r="F138" s="14" t="str">
        <f aca="false">IF($M138="","",IF(AND($M138="OK",$L138=0),ROUND(MAX(0,ROUND(SUMIFS(Charges!$F$6:$F$5000,Charges!$B$6:$B$5000,$A138,Charges!$H$6:$H$5000,"OK",Charges!$E$6:$E$5000,"&lt;"&amp;AsOf),2)-$K138),2),"—"))</f>
        <v/>
      </c>
      <c r="G138" s="14" t="str">
        <f aca="false">IF($M138="","",IF(AND($M138="OK",$L138=0),ROUND(MAX(0,ROUND(SUMIFS(Charges!$F$6:$F$5000,Charges!$B$6:$B$5000,$A138,Charges!$H$6:$H$5000,"OK",Charges!$E$6:$E$5000,"&lt;="&amp;AsOf),2)-$K138)-$F138,2),"—"))</f>
        <v/>
      </c>
      <c r="H138" s="15" t="str">
        <f aca="false">IF($M138="","",IF($C138="","Not entered",IF($M138&lt;&gt;"OK","Check date",IF($C138&lt;AsOf,"Date passed — update it",IF($C138&lt;=AsOf+7,"Upcoming (next 7 days)","Later")))))</f>
        <v/>
      </c>
      <c r="I138" s="6" t="str">
        <f aca="false">IF(AND($D138="Overdue",$H138="Upcoming (next 7 days)"),"Review before next visit","")</f>
        <v/>
      </c>
      <c r="J138" s="14" t="str">
        <f aca="false">IF($M138="","",ROUND(SUMIFS(Charges!$F$6:$F$5000,Charges!$B$6:$B$5000,$A138,Charges!$H$6:$H$5000,"OK"),2))</f>
        <v/>
      </c>
      <c r="K138" s="14" t="str">
        <f aca="false">IF($M138="","",ROUND(SUMIFS(Payments!$E$6:$E$5000,Payments!$B$6:$B$5000,$A138,Payments!$G$6:$G$5000,"OK"),2))</f>
        <v/>
      </c>
      <c r="L138" s="15" t="str">
        <f aca="false">IF($M138="","",(COUNTIF(Charges!$B$6:$B$5000,$A138)-COUNTIFS(Charges!$B$6:$B$5000,$A138,Charges!$H$6:$H$5000,"OK"))+(COUNTIF(Payments!$B$6:$B$5000,$A138)-COUNTIFS(Payments!$B$6:$B$5000,$A138,Payments!$G$6:$G$5000,"OK")))</f>
        <v/>
      </c>
      <c r="M138" s="15" t="str">
        <f aca="false">IF(AND($A138="",$B138="",$C138=""),"",IF($A138="","Fix: add a customer ID",IF(COUNTIF($A$11:$A$5000,$A138)&gt;1,"Fix: duplicate customer ID",IF($B138="","Fix: add a name",IF($C138="","OK",IF(NOT(ISNUMBER($C138)),"Fix: next visit must be a date",IF(OR($C138&lt;36526,$C138&lt;&gt;INT($C138)),"Fix: next visit must be a date","OK")))))))</f>
        <v/>
      </c>
    </row>
    <row r="139" customFormat="false" ht="15" hidden="false" customHeight="false" outlineLevel="0" collapsed="false">
      <c r="A139" s="11"/>
      <c r="B139" s="11"/>
      <c r="C139" s="12"/>
      <c r="D139" s="6" t="str">
        <f aca="false">IF($M139="","",IF($M139&lt;&gt;"OK","Check this row",IF($L139&gt;0,"Check entries",IF(COUNTIF(Charges!$B$6:$B$5000,$A139)+COUNTIF(Payments!$B$6:$B$5000,$A139)=0,"No charges recorded",IF($E139&lt;0,"Credit",IF($E139=0,"Clear",IF($F139&gt;0,"Overdue",IF($G139&gt;0,"Due today","Outstanding — not overdue"))))))))</f>
        <v/>
      </c>
      <c r="E139" s="13" t="str">
        <f aca="false">IF($M139="","",IF(AND($M139="OK",$L139=0),ROUND($J139-$K139,2),"—"))</f>
        <v/>
      </c>
      <c r="F139" s="14" t="str">
        <f aca="false">IF($M139="","",IF(AND($M139="OK",$L139=0),ROUND(MAX(0,ROUND(SUMIFS(Charges!$F$6:$F$5000,Charges!$B$6:$B$5000,$A139,Charges!$H$6:$H$5000,"OK",Charges!$E$6:$E$5000,"&lt;"&amp;AsOf),2)-$K139),2),"—"))</f>
        <v/>
      </c>
      <c r="G139" s="14" t="str">
        <f aca="false">IF($M139="","",IF(AND($M139="OK",$L139=0),ROUND(MAX(0,ROUND(SUMIFS(Charges!$F$6:$F$5000,Charges!$B$6:$B$5000,$A139,Charges!$H$6:$H$5000,"OK",Charges!$E$6:$E$5000,"&lt;="&amp;AsOf),2)-$K139)-$F139,2),"—"))</f>
        <v/>
      </c>
      <c r="H139" s="15" t="str">
        <f aca="false">IF($M139="","",IF($C139="","Not entered",IF($M139&lt;&gt;"OK","Check date",IF($C139&lt;AsOf,"Date passed — update it",IF($C139&lt;=AsOf+7,"Upcoming (next 7 days)","Later")))))</f>
        <v/>
      </c>
      <c r="I139" s="6" t="str">
        <f aca="false">IF(AND($D139="Overdue",$H139="Upcoming (next 7 days)"),"Review before next visit","")</f>
        <v/>
      </c>
      <c r="J139" s="14" t="str">
        <f aca="false">IF($M139="","",ROUND(SUMIFS(Charges!$F$6:$F$5000,Charges!$B$6:$B$5000,$A139,Charges!$H$6:$H$5000,"OK"),2))</f>
        <v/>
      </c>
      <c r="K139" s="14" t="str">
        <f aca="false">IF($M139="","",ROUND(SUMIFS(Payments!$E$6:$E$5000,Payments!$B$6:$B$5000,$A139,Payments!$G$6:$G$5000,"OK"),2))</f>
        <v/>
      </c>
      <c r="L139" s="15" t="str">
        <f aca="false">IF($M139="","",(COUNTIF(Charges!$B$6:$B$5000,$A139)-COUNTIFS(Charges!$B$6:$B$5000,$A139,Charges!$H$6:$H$5000,"OK"))+(COUNTIF(Payments!$B$6:$B$5000,$A139)-COUNTIFS(Payments!$B$6:$B$5000,$A139,Payments!$G$6:$G$5000,"OK")))</f>
        <v/>
      </c>
      <c r="M139" s="15" t="str">
        <f aca="false">IF(AND($A139="",$B139="",$C139=""),"",IF($A139="","Fix: add a customer ID",IF(COUNTIF($A$11:$A$5000,$A139)&gt;1,"Fix: duplicate customer ID",IF($B139="","Fix: add a name",IF($C139="","OK",IF(NOT(ISNUMBER($C139)),"Fix: next visit must be a date",IF(OR($C139&lt;36526,$C139&lt;&gt;INT($C139)),"Fix: next visit must be a date","OK")))))))</f>
        <v/>
      </c>
    </row>
    <row r="140" customFormat="false" ht="15" hidden="false" customHeight="false" outlineLevel="0" collapsed="false">
      <c r="A140" s="11"/>
      <c r="B140" s="11"/>
      <c r="C140" s="12"/>
      <c r="D140" s="6" t="str">
        <f aca="false">IF($M140="","",IF($M140&lt;&gt;"OK","Check this row",IF($L140&gt;0,"Check entries",IF(COUNTIF(Charges!$B$6:$B$5000,$A140)+COUNTIF(Payments!$B$6:$B$5000,$A140)=0,"No charges recorded",IF($E140&lt;0,"Credit",IF($E140=0,"Clear",IF($F140&gt;0,"Overdue",IF($G140&gt;0,"Due today","Outstanding — not overdue"))))))))</f>
        <v/>
      </c>
      <c r="E140" s="13" t="str">
        <f aca="false">IF($M140="","",IF(AND($M140="OK",$L140=0),ROUND($J140-$K140,2),"—"))</f>
        <v/>
      </c>
      <c r="F140" s="14" t="str">
        <f aca="false">IF($M140="","",IF(AND($M140="OK",$L140=0),ROUND(MAX(0,ROUND(SUMIFS(Charges!$F$6:$F$5000,Charges!$B$6:$B$5000,$A140,Charges!$H$6:$H$5000,"OK",Charges!$E$6:$E$5000,"&lt;"&amp;AsOf),2)-$K140),2),"—"))</f>
        <v/>
      </c>
      <c r="G140" s="14" t="str">
        <f aca="false">IF($M140="","",IF(AND($M140="OK",$L140=0),ROUND(MAX(0,ROUND(SUMIFS(Charges!$F$6:$F$5000,Charges!$B$6:$B$5000,$A140,Charges!$H$6:$H$5000,"OK",Charges!$E$6:$E$5000,"&lt;="&amp;AsOf),2)-$K140)-$F140,2),"—"))</f>
        <v/>
      </c>
      <c r="H140" s="15" t="str">
        <f aca="false">IF($M140="","",IF($C140="","Not entered",IF($M140&lt;&gt;"OK","Check date",IF($C140&lt;AsOf,"Date passed — update it",IF($C140&lt;=AsOf+7,"Upcoming (next 7 days)","Later")))))</f>
        <v/>
      </c>
      <c r="I140" s="6" t="str">
        <f aca="false">IF(AND($D140="Overdue",$H140="Upcoming (next 7 days)"),"Review before next visit","")</f>
        <v/>
      </c>
      <c r="J140" s="14" t="str">
        <f aca="false">IF($M140="","",ROUND(SUMIFS(Charges!$F$6:$F$5000,Charges!$B$6:$B$5000,$A140,Charges!$H$6:$H$5000,"OK"),2))</f>
        <v/>
      </c>
      <c r="K140" s="14" t="str">
        <f aca="false">IF($M140="","",ROUND(SUMIFS(Payments!$E$6:$E$5000,Payments!$B$6:$B$5000,$A140,Payments!$G$6:$G$5000,"OK"),2))</f>
        <v/>
      </c>
      <c r="L140" s="15" t="str">
        <f aca="false">IF($M140="","",(COUNTIF(Charges!$B$6:$B$5000,$A140)-COUNTIFS(Charges!$B$6:$B$5000,$A140,Charges!$H$6:$H$5000,"OK"))+(COUNTIF(Payments!$B$6:$B$5000,$A140)-COUNTIFS(Payments!$B$6:$B$5000,$A140,Payments!$G$6:$G$5000,"OK")))</f>
        <v/>
      </c>
      <c r="M140" s="15" t="str">
        <f aca="false">IF(AND($A140="",$B140="",$C140=""),"",IF($A140="","Fix: add a customer ID",IF(COUNTIF($A$11:$A$5000,$A140)&gt;1,"Fix: duplicate customer ID",IF($B140="","Fix: add a name",IF($C140="","OK",IF(NOT(ISNUMBER($C140)),"Fix: next visit must be a date",IF(OR($C140&lt;36526,$C140&lt;&gt;INT($C140)),"Fix: next visit must be a date","OK")))))))</f>
        <v/>
      </c>
    </row>
    <row r="141" customFormat="false" ht="15" hidden="false" customHeight="false" outlineLevel="0" collapsed="false">
      <c r="A141" s="11"/>
      <c r="B141" s="11"/>
      <c r="C141" s="12"/>
      <c r="D141" s="6" t="str">
        <f aca="false">IF($M141="","",IF($M141&lt;&gt;"OK","Check this row",IF($L141&gt;0,"Check entries",IF(COUNTIF(Charges!$B$6:$B$5000,$A141)+COUNTIF(Payments!$B$6:$B$5000,$A141)=0,"No charges recorded",IF($E141&lt;0,"Credit",IF($E141=0,"Clear",IF($F141&gt;0,"Overdue",IF($G141&gt;0,"Due today","Outstanding — not overdue"))))))))</f>
        <v/>
      </c>
      <c r="E141" s="13" t="str">
        <f aca="false">IF($M141="","",IF(AND($M141="OK",$L141=0),ROUND($J141-$K141,2),"—"))</f>
        <v/>
      </c>
      <c r="F141" s="14" t="str">
        <f aca="false">IF($M141="","",IF(AND($M141="OK",$L141=0),ROUND(MAX(0,ROUND(SUMIFS(Charges!$F$6:$F$5000,Charges!$B$6:$B$5000,$A141,Charges!$H$6:$H$5000,"OK",Charges!$E$6:$E$5000,"&lt;"&amp;AsOf),2)-$K141),2),"—"))</f>
        <v/>
      </c>
      <c r="G141" s="14" t="str">
        <f aca="false">IF($M141="","",IF(AND($M141="OK",$L141=0),ROUND(MAX(0,ROUND(SUMIFS(Charges!$F$6:$F$5000,Charges!$B$6:$B$5000,$A141,Charges!$H$6:$H$5000,"OK",Charges!$E$6:$E$5000,"&lt;="&amp;AsOf),2)-$K141)-$F141,2),"—"))</f>
        <v/>
      </c>
      <c r="H141" s="15" t="str">
        <f aca="false">IF($M141="","",IF($C141="","Not entered",IF($M141&lt;&gt;"OK","Check date",IF($C141&lt;AsOf,"Date passed — update it",IF($C141&lt;=AsOf+7,"Upcoming (next 7 days)","Later")))))</f>
        <v/>
      </c>
      <c r="I141" s="6" t="str">
        <f aca="false">IF(AND($D141="Overdue",$H141="Upcoming (next 7 days)"),"Review before next visit","")</f>
        <v/>
      </c>
      <c r="J141" s="14" t="str">
        <f aca="false">IF($M141="","",ROUND(SUMIFS(Charges!$F$6:$F$5000,Charges!$B$6:$B$5000,$A141,Charges!$H$6:$H$5000,"OK"),2))</f>
        <v/>
      </c>
      <c r="K141" s="14" t="str">
        <f aca="false">IF($M141="","",ROUND(SUMIFS(Payments!$E$6:$E$5000,Payments!$B$6:$B$5000,$A141,Payments!$G$6:$G$5000,"OK"),2))</f>
        <v/>
      </c>
      <c r="L141" s="15" t="str">
        <f aca="false">IF($M141="","",(COUNTIF(Charges!$B$6:$B$5000,$A141)-COUNTIFS(Charges!$B$6:$B$5000,$A141,Charges!$H$6:$H$5000,"OK"))+(COUNTIF(Payments!$B$6:$B$5000,$A141)-COUNTIFS(Payments!$B$6:$B$5000,$A141,Payments!$G$6:$G$5000,"OK")))</f>
        <v/>
      </c>
      <c r="M141" s="15" t="str">
        <f aca="false">IF(AND($A141="",$B141="",$C141=""),"",IF($A141="","Fix: add a customer ID",IF(COUNTIF($A$11:$A$5000,$A141)&gt;1,"Fix: duplicate customer ID",IF($B141="","Fix: add a name",IF($C141="","OK",IF(NOT(ISNUMBER($C141)),"Fix: next visit must be a date",IF(OR($C141&lt;36526,$C141&lt;&gt;INT($C141)),"Fix: next visit must be a date","OK")))))))</f>
        <v/>
      </c>
    </row>
    <row r="142" customFormat="false" ht="15" hidden="false" customHeight="false" outlineLevel="0" collapsed="false">
      <c r="A142" s="11"/>
      <c r="B142" s="11"/>
      <c r="C142" s="12"/>
      <c r="D142" s="6" t="str">
        <f aca="false">IF($M142="","",IF($M142&lt;&gt;"OK","Check this row",IF($L142&gt;0,"Check entries",IF(COUNTIF(Charges!$B$6:$B$5000,$A142)+COUNTIF(Payments!$B$6:$B$5000,$A142)=0,"No charges recorded",IF($E142&lt;0,"Credit",IF($E142=0,"Clear",IF($F142&gt;0,"Overdue",IF($G142&gt;0,"Due today","Outstanding — not overdue"))))))))</f>
        <v/>
      </c>
      <c r="E142" s="13" t="str">
        <f aca="false">IF($M142="","",IF(AND($M142="OK",$L142=0),ROUND($J142-$K142,2),"—"))</f>
        <v/>
      </c>
      <c r="F142" s="14" t="str">
        <f aca="false">IF($M142="","",IF(AND($M142="OK",$L142=0),ROUND(MAX(0,ROUND(SUMIFS(Charges!$F$6:$F$5000,Charges!$B$6:$B$5000,$A142,Charges!$H$6:$H$5000,"OK",Charges!$E$6:$E$5000,"&lt;"&amp;AsOf),2)-$K142),2),"—"))</f>
        <v/>
      </c>
      <c r="G142" s="14" t="str">
        <f aca="false">IF($M142="","",IF(AND($M142="OK",$L142=0),ROUND(MAX(0,ROUND(SUMIFS(Charges!$F$6:$F$5000,Charges!$B$6:$B$5000,$A142,Charges!$H$6:$H$5000,"OK",Charges!$E$6:$E$5000,"&lt;="&amp;AsOf),2)-$K142)-$F142,2),"—"))</f>
        <v/>
      </c>
      <c r="H142" s="15" t="str">
        <f aca="false">IF($M142="","",IF($C142="","Not entered",IF($M142&lt;&gt;"OK","Check date",IF($C142&lt;AsOf,"Date passed — update it",IF($C142&lt;=AsOf+7,"Upcoming (next 7 days)","Later")))))</f>
        <v/>
      </c>
      <c r="I142" s="6" t="str">
        <f aca="false">IF(AND($D142="Overdue",$H142="Upcoming (next 7 days)"),"Review before next visit","")</f>
        <v/>
      </c>
      <c r="J142" s="14" t="str">
        <f aca="false">IF($M142="","",ROUND(SUMIFS(Charges!$F$6:$F$5000,Charges!$B$6:$B$5000,$A142,Charges!$H$6:$H$5000,"OK"),2))</f>
        <v/>
      </c>
      <c r="K142" s="14" t="str">
        <f aca="false">IF($M142="","",ROUND(SUMIFS(Payments!$E$6:$E$5000,Payments!$B$6:$B$5000,$A142,Payments!$G$6:$G$5000,"OK"),2))</f>
        <v/>
      </c>
      <c r="L142" s="15" t="str">
        <f aca="false">IF($M142="","",(COUNTIF(Charges!$B$6:$B$5000,$A142)-COUNTIFS(Charges!$B$6:$B$5000,$A142,Charges!$H$6:$H$5000,"OK"))+(COUNTIF(Payments!$B$6:$B$5000,$A142)-COUNTIFS(Payments!$B$6:$B$5000,$A142,Payments!$G$6:$G$5000,"OK")))</f>
        <v/>
      </c>
      <c r="M142" s="15" t="str">
        <f aca="false">IF(AND($A142="",$B142="",$C142=""),"",IF($A142="","Fix: add a customer ID",IF(COUNTIF($A$11:$A$5000,$A142)&gt;1,"Fix: duplicate customer ID",IF($B142="","Fix: add a name",IF($C142="","OK",IF(NOT(ISNUMBER($C142)),"Fix: next visit must be a date",IF(OR($C142&lt;36526,$C142&lt;&gt;INT($C142)),"Fix: next visit must be a date","OK")))))))</f>
        <v/>
      </c>
    </row>
    <row r="143" customFormat="false" ht="15" hidden="false" customHeight="false" outlineLevel="0" collapsed="false">
      <c r="A143" s="11"/>
      <c r="B143" s="11"/>
      <c r="C143" s="12"/>
      <c r="D143" s="6" t="str">
        <f aca="false">IF($M143="","",IF($M143&lt;&gt;"OK","Check this row",IF($L143&gt;0,"Check entries",IF(COUNTIF(Charges!$B$6:$B$5000,$A143)+COUNTIF(Payments!$B$6:$B$5000,$A143)=0,"No charges recorded",IF($E143&lt;0,"Credit",IF($E143=0,"Clear",IF($F143&gt;0,"Overdue",IF($G143&gt;0,"Due today","Outstanding — not overdue"))))))))</f>
        <v/>
      </c>
      <c r="E143" s="13" t="str">
        <f aca="false">IF($M143="","",IF(AND($M143="OK",$L143=0),ROUND($J143-$K143,2),"—"))</f>
        <v/>
      </c>
      <c r="F143" s="14" t="str">
        <f aca="false">IF($M143="","",IF(AND($M143="OK",$L143=0),ROUND(MAX(0,ROUND(SUMIFS(Charges!$F$6:$F$5000,Charges!$B$6:$B$5000,$A143,Charges!$H$6:$H$5000,"OK",Charges!$E$6:$E$5000,"&lt;"&amp;AsOf),2)-$K143),2),"—"))</f>
        <v/>
      </c>
      <c r="G143" s="14" t="str">
        <f aca="false">IF($M143="","",IF(AND($M143="OK",$L143=0),ROUND(MAX(0,ROUND(SUMIFS(Charges!$F$6:$F$5000,Charges!$B$6:$B$5000,$A143,Charges!$H$6:$H$5000,"OK",Charges!$E$6:$E$5000,"&lt;="&amp;AsOf),2)-$K143)-$F143,2),"—"))</f>
        <v/>
      </c>
      <c r="H143" s="15" t="str">
        <f aca="false">IF($M143="","",IF($C143="","Not entered",IF($M143&lt;&gt;"OK","Check date",IF($C143&lt;AsOf,"Date passed — update it",IF($C143&lt;=AsOf+7,"Upcoming (next 7 days)","Later")))))</f>
        <v/>
      </c>
      <c r="I143" s="6" t="str">
        <f aca="false">IF(AND($D143="Overdue",$H143="Upcoming (next 7 days)"),"Review before next visit","")</f>
        <v/>
      </c>
      <c r="J143" s="14" t="str">
        <f aca="false">IF($M143="","",ROUND(SUMIFS(Charges!$F$6:$F$5000,Charges!$B$6:$B$5000,$A143,Charges!$H$6:$H$5000,"OK"),2))</f>
        <v/>
      </c>
      <c r="K143" s="14" t="str">
        <f aca="false">IF($M143="","",ROUND(SUMIFS(Payments!$E$6:$E$5000,Payments!$B$6:$B$5000,$A143,Payments!$G$6:$G$5000,"OK"),2))</f>
        <v/>
      </c>
      <c r="L143" s="15" t="str">
        <f aca="false">IF($M143="","",(COUNTIF(Charges!$B$6:$B$5000,$A143)-COUNTIFS(Charges!$B$6:$B$5000,$A143,Charges!$H$6:$H$5000,"OK"))+(COUNTIF(Payments!$B$6:$B$5000,$A143)-COUNTIFS(Payments!$B$6:$B$5000,$A143,Payments!$G$6:$G$5000,"OK")))</f>
        <v/>
      </c>
      <c r="M143" s="15" t="str">
        <f aca="false">IF(AND($A143="",$B143="",$C143=""),"",IF($A143="","Fix: add a customer ID",IF(COUNTIF($A$11:$A$5000,$A143)&gt;1,"Fix: duplicate customer ID",IF($B143="","Fix: add a name",IF($C143="","OK",IF(NOT(ISNUMBER($C143)),"Fix: next visit must be a date",IF(OR($C143&lt;36526,$C143&lt;&gt;INT($C143)),"Fix: next visit must be a date","OK")))))))</f>
        <v/>
      </c>
    </row>
    <row r="144" customFormat="false" ht="15" hidden="false" customHeight="false" outlineLevel="0" collapsed="false">
      <c r="A144" s="11"/>
      <c r="B144" s="11"/>
      <c r="C144" s="12"/>
      <c r="D144" s="6" t="str">
        <f aca="false">IF($M144="","",IF($M144&lt;&gt;"OK","Check this row",IF($L144&gt;0,"Check entries",IF(COUNTIF(Charges!$B$6:$B$5000,$A144)+COUNTIF(Payments!$B$6:$B$5000,$A144)=0,"No charges recorded",IF($E144&lt;0,"Credit",IF($E144=0,"Clear",IF($F144&gt;0,"Overdue",IF($G144&gt;0,"Due today","Outstanding — not overdue"))))))))</f>
        <v/>
      </c>
      <c r="E144" s="13" t="str">
        <f aca="false">IF($M144="","",IF(AND($M144="OK",$L144=0),ROUND($J144-$K144,2),"—"))</f>
        <v/>
      </c>
      <c r="F144" s="14" t="str">
        <f aca="false">IF($M144="","",IF(AND($M144="OK",$L144=0),ROUND(MAX(0,ROUND(SUMIFS(Charges!$F$6:$F$5000,Charges!$B$6:$B$5000,$A144,Charges!$H$6:$H$5000,"OK",Charges!$E$6:$E$5000,"&lt;"&amp;AsOf),2)-$K144),2),"—"))</f>
        <v/>
      </c>
      <c r="G144" s="14" t="str">
        <f aca="false">IF($M144="","",IF(AND($M144="OK",$L144=0),ROUND(MAX(0,ROUND(SUMIFS(Charges!$F$6:$F$5000,Charges!$B$6:$B$5000,$A144,Charges!$H$6:$H$5000,"OK",Charges!$E$6:$E$5000,"&lt;="&amp;AsOf),2)-$K144)-$F144,2),"—"))</f>
        <v/>
      </c>
      <c r="H144" s="15" t="str">
        <f aca="false">IF($M144="","",IF($C144="","Not entered",IF($M144&lt;&gt;"OK","Check date",IF($C144&lt;AsOf,"Date passed — update it",IF($C144&lt;=AsOf+7,"Upcoming (next 7 days)","Later")))))</f>
        <v/>
      </c>
      <c r="I144" s="6" t="str">
        <f aca="false">IF(AND($D144="Overdue",$H144="Upcoming (next 7 days)"),"Review before next visit","")</f>
        <v/>
      </c>
      <c r="J144" s="14" t="str">
        <f aca="false">IF($M144="","",ROUND(SUMIFS(Charges!$F$6:$F$5000,Charges!$B$6:$B$5000,$A144,Charges!$H$6:$H$5000,"OK"),2))</f>
        <v/>
      </c>
      <c r="K144" s="14" t="str">
        <f aca="false">IF($M144="","",ROUND(SUMIFS(Payments!$E$6:$E$5000,Payments!$B$6:$B$5000,$A144,Payments!$G$6:$G$5000,"OK"),2))</f>
        <v/>
      </c>
      <c r="L144" s="15" t="str">
        <f aca="false">IF($M144="","",(COUNTIF(Charges!$B$6:$B$5000,$A144)-COUNTIFS(Charges!$B$6:$B$5000,$A144,Charges!$H$6:$H$5000,"OK"))+(COUNTIF(Payments!$B$6:$B$5000,$A144)-COUNTIFS(Payments!$B$6:$B$5000,$A144,Payments!$G$6:$G$5000,"OK")))</f>
        <v/>
      </c>
      <c r="M144" s="15" t="str">
        <f aca="false">IF(AND($A144="",$B144="",$C144=""),"",IF($A144="","Fix: add a customer ID",IF(COUNTIF($A$11:$A$5000,$A144)&gt;1,"Fix: duplicate customer ID",IF($B144="","Fix: add a name",IF($C144="","OK",IF(NOT(ISNUMBER($C144)),"Fix: next visit must be a date",IF(OR($C144&lt;36526,$C144&lt;&gt;INT($C144)),"Fix: next visit must be a date","OK")))))))</f>
        <v/>
      </c>
    </row>
    <row r="145" customFormat="false" ht="15" hidden="false" customHeight="false" outlineLevel="0" collapsed="false">
      <c r="A145" s="11"/>
      <c r="B145" s="11"/>
      <c r="C145" s="12"/>
      <c r="D145" s="6" t="str">
        <f aca="false">IF($M145="","",IF($M145&lt;&gt;"OK","Check this row",IF($L145&gt;0,"Check entries",IF(COUNTIF(Charges!$B$6:$B$5000,$A145)+COUNTIF(Payments!$B$6:$B$5000,$A145)=0,"No charges recorded",IF($E145&lt;0,"Credit",IF($E145=0,"Clear",IF($F145&gt;0,"Overdue",IF($G145&gt;0,"Due today","Outstanding — not overdue"))))))))</f>
        <v/>
      </c>
      <c r="E145" s="13" t="str">
        <f aca="false">IF($M145="","",IF(AND($M145="OK",$L145=0),ROUND($J145-$K145,2),"—"))</f>
        <v/>
      </c>
      <c r="F145" s="14" t="str">
        <f aca="false">IF($M145="","",IF(AND($M145="OK",$L145=0),ROUND(MAX(0,ROUND(SUMIFS(Charges!$F$6:$F$5000,Charges!$B$6:$B$5000,$A145,Charges!$H$6:$H$5000,"OK",Charges!$E$6:$E$5000,"&lt;"&amp;AsOf),2)-$K145),2),"—"))</f>
        <v/>
      </c>
      <c r="G145" s="14" t="str">
        <f aca="false">IF($M145="","",IF(AND($M145="OK",$L145=0),ROUND(MAX(0,ROUND(SUMIFS(Charges!$F$6:$F$5000,Charges!$B$6:$B$5000,$A145,Charges!$H$6:$H$5000,"OK",Charges!$E$6:$E$5000,"&lt;="&amp;AsOf),2)-$K145)-$F145,2),"—"))</f>
        <v/>
      </c>
      <c r="H145" s="15" t="str">
        <f aca="false">IF($M145="","",IF($C145="","Not entered",IF($M145&lt;&gt;"OK","Check date",IF($C145&lt;AsOf,"Date passed — update it",IF($C145&lt;=AsOf+7,"Upcoming (next 7 days)","Later")))))</f>
        <v/>
      </c>
      <c r="I145" s="6" t="str">
        <f aca="false">IF(AND($D145="Overdue",$H145="Upcoming (next 7 days)"),"Review before next visit","")</f>
        <v/>
      </c>
      <c r="J145" s="14" t="str">
        <f aca="false">IF($M145="","",ROUND(SUMIFS(Charges!$F$6:$F$5000,Charges!$B$6:$B$5000,$A145,Charges!$H$6:$H$5000,"OK"),2))</f>
        <v/>
      </c>
      <c r="K145" s="14" t="str">
        <f aca="false">IF($M145="","",ROUND(SUMIFS(Payments!$E$6:$E$5000,Payments!$B$6:$B$5000,$A145,Payments!$G$6:$G$5000,"OK"),2))</f>
        <v/>
      </c>
      <c r="L145" s="15" t="str">
        <f aca="false">IF($M145="","",(COUNTIF(Charges!$B$6:$B$5000,$A145)-COUNTIFS(Charges!$B$6:$B$5000,$A145,Charges!$H$6:$H$5000,"OK"))+(COUNTIF(Payments!$B$6:$B$5000,$A145)-COUNTIFS(Payments!$B$6:$B$5000,$A145,Payments!$G$6:$G$5000,"OK")))</f>
        <v/>
      </c>
      <c r="M145" s="15" t="str">
        <f aca="false">IF(AND($A145="",$B145="",$C145=""),"",IF($A145="","Fix: add a customer ID",IF(COUNTIF($A$11:$A$5000,$A145)&gt;1,"Fix: duplicate customer ID",IF($B145="","Fix: add a name",IF($C145="","OK",IF(NOT(ISNUMBER($C145)),"Fix: next visit must be a date",IF(OR($C145&lt;36526,$C145&lt;&gt;INT($C145)),"Fix: next visit must be a date","OK")))))))</f>
        <v/>
      </c>
    </row>
    <row r="146" customFormat="false" ht="15" hidden="false" customHeight="false" outlineLevel="0" collapsed="false">
      <c r="A146" s="11"/>
      <c r="B146" s="11"/>
      <c r="C146" s="12"/>
      <c r="D146" s="6" t="str">
        <f aca="false">IF($M146="","",IF($M146&lt;&gt;"OK","Check this row",IF($L146&gt;0,"Check entries",IF(COUNTIF(Charges!$B$6:$B$5000,$A146)+COUNTIF(Payments!$B$6:$B$5000,$A146)=0,"No charges recorded",IF($E146&lt;0,"Credit",IF($E146=0,"Clear",IF($F146&gt;0,"Overdue",IF($G146&gt;0,"Due today","Outstanding — not overdue"))))))))</f>
        <v/>
      </c>
      <c r="E146" s="13" t="str">
        <f aca="false">IF($M146="","",IF(AND($M146="OK",$L146=0),ROUND($J146-$K146,2),"—"))</f>
        <v/>
      </c>
      <c r="F146" s="14" t="str">
        <f aca="false">IF($M146="","",IF(AND($M146="OK",$L146=0),ROUND(MAX(0,ROUND(SUMIFS(Charges!$F$6:$F$5000,Charges!$B$6:$B$5000,$A146,Charges!$H$6:$H$5000,"OK",Charges!$E$6:$E$5000,"&lt;"&amp;AsOf),2)-$K146),2),"—"))</f>
        <v/>
      </c>
      <c r="G146" s="14" t="str">
        <f aca="false">IF($M146="","",IF(AND($M146="OK",$L146=0),ROUND(MAX(0,ROUND(SUMIFS(Charges!$F$6:$F$5000,Charges!$B$6:$B$5000,$A146,Charges!$H$6:$H$5000,"OK",Charges!$E$6:$E$5000,"&lt;="&amp;AsOf),2)-$K146)-$F146,2),"—"))</f>
        <v/>
      </c>
      <c r="H146" s="15" t="str">
        <f aca="false">IF($M146="","",IF($C146="","Not entered",IF($M146&lt;&gt;"OK","Check date",IF($C146&lt;AsOf,"Date passed — update it",IF($C146&lt;=AsOf+7,"Upcoming (next 7 days)","Later")))))</f>
        <v/>
      </c>
      <c r="I146" s="6" t="str">
        <f aca="false">IF(AND($D146="Overdue",$H146="Upcoming (next 7 days)"),"Review before next visit","")</f>
        <v/>
      </c>
      <c r="J146" s="14" t="str">
        <f aca="false">IF($M146="","",ROUND(SUMIFS(Charges!$F$6:$F$5000,Charges!$B$6:$B$5000,$A146,Charges!$H$6:$H$5000,"OK"),2))</f>
        <v/>
      </c>
      <c r="K146" s="14" t="str">
        <f aca="false">IF($M146="","",ROUND(SUMIFS(Payments!$E$6:$E$5000,Payments!$B$6:$B$5000,$A146,Payments!$G$6:$G$5000,"OK"),2))</f>
        <v/>
      </c>
      <c r="L146" s="15" t="str">
        <f aca="false">IF($M146="","",(COUNTIF(Charges!$B$6:$B$5000,$A146)-COUNTIFS(Charges!$B$6:$B$5000,$A146,Charges!$H$6:$H$5000,"OK"))+(COUNTIF(Payments!$B$6:$B$5000,$A146)-COUNTIFS(Payments!$B$6:$B$5000,$A146,Payments!$G$6:$G$5000,"OK")))</f>
        <v/>
      </c>
      <c r="M146" s="15" t="str">
        <f aca="false">IF(AND($A146="",$B146="",$C146=""),"",IF($A146="","Fix: add a customer ID",IF(COUNTIF($A$11:$A$5000,$A146)&gt;1,"Fix: duplicate customer ID",IF($B146="","Fix: add a name",IF($C146="","OK",IF(NOT(ISNUMBER($C146)),"Fix: next visit must be a date",IF(OR($C146&lt;36526,$C146&lt;&gt;INT($C146)),"Fix: next visit must be a date","OK")))))))</f>
        <v/>
      </c>
    </row>
    <row r="147" customFormat="false" ht="15" hidden="false" customHeight="false" outlineLevel="0" collapsed="false">
      <c r="A147" s="11"/>
      <c r="B147" s="11"/>
      <c r="C147" s="12"/>
      <c r="D147" s="6" t="str">
        <f aca="false">IF($M147="","",IF($M147&lt;&gt;"OK","Check this row",IF($L147&gt;0,"Check entries",IF(COUNTIF(Charges!$B$6:$B$5000,$A147)+COUNTIF(Payments!$B$6:$B$5000,$A147)=0,"No charges recorded",IF($E147&lt;0,"Credit",IF($E147=0,"Clear",IF($F147&gt;0,"Overdue",IF($G147&gt;0,"Due today","Outstanding — not overdue"))))))))</f>
        <v/>
      </c>
      <c r="E147" s="13" t="str">
        <f aca="false">IF($M147="","",IF(AND($M147="OK",$L147=0),ROUND($J147-$K147,2),"—"))</f>
        <v/>
      </c>
      <c r="F147" s="14" t="str">
        <f aca="false">IF($M147="","",IF(AND($M147="OK",$L147=0),ROUND(MAX(0,ROUND(SUMIFS(Charges!$F$6:$F$5000,Charges!$B$6:$B$5000,$A147,Charges!$H$6:$H$5000,"OK",Charges!$E$6:$E$5000,"&lt;"&amp;AsOf),2)-$K147),2),"—"))</f>
        <v/>
      </c>
      <c r="G147" s="14" t="str">
        <f aca="false">IF($M147="","",IF(AND($M147="OK",$L147=0),ROUND(MAX(0,ROUND(SUMIFS(Charges!$F$6:$F$5000,Charges!$B$6:$B$5000,$A147,Charges!$H$6:$H$5000,"OK",Charges!$E$6:$E$5000,"&lt;="&amp;AsOf),2)-$K147)-$F147,2),"—"))</f>
        <v/>
      </c>
      <c r="H147" s="15" t="str">
        <f aca="false">IF($M147="","",IF($C147="","Not entered",IF($M147&lt;&gt;"OK","Check date",IF($C147&lt;AsOf,"Date passed — update it",IF($C147&lt;=AsOf+7,"Upcoming (next 7 days)","Later")))))</f>
        <v/>
      </c>
      <c r="I147" s="6" t="str">
        <f aca="false">IF(AND($D147="Overdue",$H147="Upcoming (next 7 days)"),"Review before next visit","")</f>
        <v/>
      </c>
      <c r="J147" s="14" t="str">
        <f aca="false">IF($M147="","",ROUND(SUMIFS(Charges!$F$6:$F$5000,Charges!$B$6:$B$5000,$A147,Charges!$H$6:$H$5000,"OK"),2))</f>
        <v/>
      </c>
      <c r="K147" s="14" t="str">
        <f aca="false">IF($M147="","",ROUND(SUMIFS(Payments!$E$6:$E$5000,Payments!$B$6:$B$5000,$A147,Payments!$G$6:$G$5000,"OK"),2))</f>
        <v/>
      </c>
      <c r="L147" s="15" t="str">
        <f aca="false">IF($M147="","",(COUNTIF(Charges!$B$6:$B$5000,$A147)-COUNTIFS(Charges!$B$6:$B$5000,$A147,Charges!$H$6:$H$5000,"OK"))+(COUNTIF(Payments!$B$6:$B$5000,$A147)-COUNTIFS(Payments!$B$6:$B$5000,$A147,Payments!$G$6:$G$5000,"OK")))</f>
        <v/>
      </c>
      <c r="M147" s="15" t="str">
        <f aca="false">IF(AND($A147="",$B147="",$C147=""),"",IF($A147="","Fix: add a customer ID",IF(COUNTIF($A$11:$A$5000,$A147)&gt;1,"Fix: duplicate customer ID",IF($B147="","Fix: add a name",IF($C147="","OK",IF(NOT(ISNUMBER($C147)),"Fix: next visit must be a date",IF(OR($C147&lt;36526,$C147&lt;&gt;INT($C147)),"Fix: next visit must be a date","OK")))))))</f>
        <v/>
      </c>
    </row>
    <row r="148" customFormat="false" ht="15" hidden="false" customHeight="false" outlineLevel="0" collapsed="false">
      <c r="A148" s="11"/>
      <c r="B148" s="11"/>
      <c r="C148" s="12"/>
      <c r="D148" s="6" t="str">
        <f aca="false">IF($M148="","",IF($M148&lt;&gt;"OK","Check this row",IF($L148&gt;0,"Check entries",IF(COUNTIF(Charges!$B$6:$B$5000,$A148)+COUNTIF(Payments!$B$6:$B$5000,$A148)=0,"No charges recorded",IF($E148&lt;0,"Credit",IF($E148=0,"Clear",IF($F148&gt;0,"Overdue",IF($G148&gt;0,"Due today","Outstanding — not overdue"))))))))</f>
        <v/>
      </c>
      <c r="E148" s="13" t="str">
        <f aca="false">IF($M148="","",IF(AND($M148="OK",$L148=0),ROUND($J148-$K148,2),"—"))</f>
        <v/>
      </c>
      <c r="F148" s="14" t="str">
        <f aca="false">IF($M148="","",IF(AND($M148="OK",$L148=0),ROUND(MAX(0,ROUND(SUMIFS(Charges!$F$6:$F$5000,Charges!$B$6:$B$5000,$A148,Charges!$H$6:$H$5000,"OK",Charges!$E$6:$E$5000,"&lt;"&amp;AsOf),2)-$K148),2),"—"))</f>
        <v/>
      </c>
      <c r="G148" s="14" t="str">
        <f aca="false">IF($M148="","",IF(AND($M148="OK",$L148=0),ROUND(MAX(0,ROUND(SUMIFS(Charges!$F$6:$F$5000,Charges!$B$6:$B$5000,$A148,Charges!$H$6:$H$5000,"OK",Charges!$E$6:$E$5000,"&lt;="&amp;AsOf),2)-$K148)-$F148,2),"—"))</f>
        <v/>
      </c>
      <c r="H148" s="15" t="str">
        <f aca="false">IF($M148="","",IF($C148="","Not entered",IF($M148&lt;&gt;"OK","Check date",IF($C148&lt;AsOf,"Date passed — update it",IF($C148&lt;=AsOf+7,"Upcoming (next 7 days)","Later")))))</f>
        <v/>
      </c>
      <c r="I148" s="6" t="str">
        <f aca="false">IF(AND($D148="Overdue",$H148="Upcoming (next 7 days)"),"Review before next visit","")</f>
        <v/>
      </c>
      <c r="J148" s="14" t="str">
        <f aca="false">IF($M148="","",ROUND(SUMIFS(Charges!$F$6:$F$5000,Charges!$B$6:$B$5000,$A148,Charges!$H$6:$H$5000,"OK"),2))</f>
        <v/>
      </c>
      <c r="K148" s="14" t="str">
        <f aca="false">IF($M148="","",ROUND(SUMIFS(Payments!$E$6:$E$5000,Payments!$B$6:$B$5000,$A148,Payments!$G$6:$G$5000,"OK"),2))</f>
        <v/>
      </c>
      <c r="L148" s="15" t="str">
        <f aca="false">IF($M148="","",(COUNTIF(Charges!$B$6:$B$5000,$A148)-COUNTIFS(Charges!$B$6:$B$5000,$A148,Charges!$H$6:$H$5000,"OK"))+(COUNTIF(Payments!$B$6:$B$5000,$A148)-COUNTIFS(Payments!$B$6:$B$5000,$A148,Payments!$G$6:$G$5000,"OK")))</f>
        <v/>
      </c>
      <c r="M148" s="15" t="str">
        <f aca="false">IF(AND($A148="",$B148="",$C148=""),"",IF($A148="","Fix: add a customer ID",IF(COUNTIF($A$11:$A$5000,$A148)&gt;1,"Fix: duplicate customer ID",IF($B148="","Fix: add a name",IF($C148="","OK",IF(NOT(ISNUMBER($C148)),"Fix: next visit must be a date",IF(OR($C148&lt;36526,$C148&lt;&gt;INT($C148)),"Fix: next visit must be a date","OK")))))))</f>
        <v/>
      </c>
    </row>
    <row r="149" customFormat="false" ht="15" hidden="false" customHeight="false" outlineLevel="0" collapsed="false">
      <c r="A149" s="11"/>
      <c r="B149" s="11"/>
      <c r="C149" s="12"/>
      <c r="D149" s="6" t="str">
        <f aca="false">IF($M149="","",IF($M149&lt;&gt;"OK","Check this row",IF($L149&gt;0,"Check entries",IF(COUNTIF(Charges!$B$6:$B$5000,$A149)+COUNTIF(Payments!$B$6:$B$5000,$A149)=0,"No charges recorded",IF($E149&lt;0,"Credit",IF($E149=0,"Clear",IF($F149&gt;0,"Overdue",IF($G149&gt;0,"Due today","Outstanding — not overdue"))))))))</f>
        <v/>
      </c>
      <c r="E149" s="13" t="str">
        <f aca="false">IF($M149="","",IF(AND($M149="OK",$L149=0),ROUND($J149-$K149,2),"—"))</f>
        <v/>
      </c>
      <c r="F149" s="14" t="str">
        <f aca="false">IF($M149="","",IF(AND($M149="OK",$L149=0),ROUND(MAX(0,ROUND(SUMIFS(Charges!$F$6:$F$5000,Charges!$B$6:$B$5000,$A149,Charges!$H$6:$H$5000,"OK",Charges!$E$6:$E$5000,"&lt;"&amp;AsOf),2)-$K149),2),"—"))</f>
        <v/>
      </c>
      <c r="G149" s="14" t="str">
        <f aca="false">IF($M149="","",IF(AND($M149="OK",$L149=0),ROUND(MAX(0,ROUND(SUMIFS(Charges!$F$6:$F$5000,Charges!$B$6:$B$5000,$A149,Charges!$H$6:$H$5000,"OK",Charges!$E$6:$E$5000,"&lt;="&amp;AsOf),2)-$K149)-$F149,2),"—"))</f>
        <v/>
      </c>
      <c r="H149" s="15" t="str">
        <f aca="false">IF($M149="","",IF($C149="","Not entered",IF($M149&lt;&gt;"OK","Check date",IF($C149&lt;AsOf,"Date passed — update it",IF($C149&lt;=AsOf+7,"Upcoming (next 7 days)","Later")))))</f>
        <v/>
      </c>
      <c r="I149" s="6" t="str">
        <f aca="false">IF(AND($D149="Overdue",$H149="Upcoming (next 7 days)"),"Review before next visit","")</f>
        <v/>
      </c>
      <c r="J149" s="14" t="str">
        <f aca="false">IF($M149="","",ROUND(SUMIFS(Charges!$F$6:$F$5000,Charges!$B$6:$B$5000,$A149,Charges!$H$6:$H$5000,"OK"),2))</f>
        <v/>
      </c>
      <c r="K149" s="14" t="str">
        <f aca="false">IF($M149="","",ROUND(SUMIFS(Payments!$E$6:$E$5000,Payments!$B$6:$B$5000,$A149,Payments!$G$6:$G$5000,"OK"),2))</f>
        <v/>
      </c>
      <c r="L149" s="15" t="str">
        <f aca="false">IF($M149="","",(COUNTIF(Charges!$B$6:$B$5000,$A149)-COUNTIFS(Charges!$B$6:$B$5000,$A149,Charges!$H$6:$H$5000,"OK"))+(COUNTIF(Payments!$B$6:$B$5000,$A149)-COUNTIFS(Payments!$B$6:$B$5000,$A149,Payments!$G$6:$G$5000,"OK")))</f>
        <v/>
      </c>
      <c r="M149" s="15" t="str">
        <f aca="false">IF(AND($A149="",$B149="",$C149=""),"",IF($A149="","Fix: add a customer ID",IF(COUNTIF($A$11:$A$5000,$A149)&gt;1,"Fix: duplicate customer ID",IF($B149="","Fix: add a name",IF($C149="","OK",IF(NOT(ISNUMBER($C149)),"Fix: next visit must be a date",IF(OR($C149&lt;36526,$C149&lt;&gt;INT($C149)),"Fix: next visit must be a date","OK")))))))</f>
        <v/>
      </c>
    </row>
    <row r="150" customFormat="false" ht="15" hidden="false" customHeight="false" outlineLevel="0" collapsed="false">
      <c r="A150" s="11"/>
      <c r="B150" s="11"/>
      <c r="C150" s="12"/>
      <c r="D150" s="6" t="str">
        <f aca="false">IF($M150="","",IF($M150&lt;&gt;"OK","Check this row",IF($L150&gt;0,"Check entries",IF(COUNTIF(Charges!$B$6:$B$5000,$A150)+COUNTIF(Payments!$B$6:$B$5000,$A150)=0,"No charges recorded",IF($E150&lt;0,"Credit",IF($E150=0,"Clear",IF($F150&gt;0,"Overdue",IF($G150&gt;0,"Due today","Outstanding — not overdue"))))))))</f>
        <v/>
      </c>
      <c r="E150" s="13" t="str">
        <f aca="false">IF($M150="","",IF(AND($M150="OK",$L150=0),ROUND($J150-$K150,2),"—"))</f>
        <v/>
      </c>
      <c r="F150" s="14" t="str">
        <f aca="false">IF($M150="","",IF(AND($M150="OK",$L150=0),ROUND(MAX(0,ROUND(SUMIFS(Charges!$F$6:$F$5000,Charges!$B$6:$B$5000,$A150,Charges!$H$6:$H$5000,"OK",Charges!$E$6:$E$5000,"&lt;"&amp;AsOf),2)-$K150),2),"—"))</f>
        <v/>
      </c>
      <c r="G150" s="14" t="str">
        <f aca="false">IF($M150="","",IF(AND($M150="OK",$L150=0),ROUND(MAX(0,ROUND(SUMIFS(Charges!$F$6:$F$5000,Charges!$B$6:$B$5000,$A150,Charges!$H$6:$H$5000,"OK",Charges!$E$6:$E$5000,"&lt;="&amp;AsOf),2)-$K150)-$F150,2),"—"))</f>
        <v/>
      </c>
      <c r="H150" s="15" t="str">
        <f aca="false">IF($M150="","",IF($C150="","Not entered",IF($M150&lt;&gt;"OK","Check date",IF($C150&lt;AsOf,"Date passed — update it",IF($C150&lt;=AsOf+7,"Upcoming (next 7 days)","Later")))))</f>
        <v/>
      </c>
      <c r="I150" s="6" t="str">
        <f aca="false">IF(AND($D150="Overdue",$H150="Upcoming (next 7 days)"),"Review before next visit","")</f>
        <v/>
      </c>
      <c r="J150" s="14" t="str">
        <f aca="false">IF($M150="","",ROUND(SUMIFS(Charges!$F$6:$F$5000,Charges!$B$6:$B$5000,$A150,Charges!$H$6:$H$5000,"OK"),2))</f>
        <v/>
      </c>
      <c r="K150" s="14" t="str">
        <f aca="false">IF($M150="","",ROUND(SUMIFS(Payments!$E$6:$E$5000,Payments!$B$6:$B$5000,$A150,Payments!$G$6:$G$5000,"OK"),2))</f>
        <v/>
      </c>
      <c r="L150" s="15" t="str">
        <f aca="false">IF($M150="","",(COUNTIF(Charges!$B$6:$B$5000,$A150)-COUNTIFS(Charges!$B$6:$B$5000,$A150,Charges!$H$6:$H$5000,"OK"))+(COUNTIF(Payments!$B$6:$B$5000,$A150)-COUNTIFS(Payments!$B$6:$B$5000,$A150,Payments!$G$6:$G$5000,"OK")))</f>
        <v/>
      </c>
      <c r="M150" s="15" t="str">
        <f aca="false">IF(AND($A150="",$B150="",$C150=""),"",IF($A150="","Fix: add a customer ID",IF(COUNTIF($A$11:$A$5000,$A150)&gt;1,"Fix: duplicate customer ID",IF($B150="","Fix: add a name",IF($C150="","OK",IF(NOT(ISNUMBER($C150)),"Fix: next visit must be a date",IF(OR($C150&lt;36526,$C150&lt;&gt;INT($C150)),"Fix: next visit must be a date","OK")))))))</f>
        <v/>
      </c>
    </row>
    <row r="151" customFormat="false" ht="15" hidden="false" customHeight="false" outlineLevel="0" collapsed="false">
      <c r="A151" s="11"/>
      <c r="B151" s="11"/>
      <c r="C151" s="12"/>
      <c r="D151" s="6" t="str">
        <f aca="false">IF($M151="","",IF($M151&lt;&gt;"OK","Check this row",IF($L151&gt;0,"Check entries",IF(COUNTIF(Charges!$B$6:$B$5000,$A151)+COUNTIF(Payments!$B$6:$B$5000,$A151)=0,"No charges recorded",IF($E151&lt;0,"Credit",IF($E151=0,"Clear",IF($F151&gt;0,"Overdue",IF($G151&gt;0,"Due today","Outstanding — not overdue"))))))))</f>
        <v/>
      </c>
      <c r="E151" s="13" t="str">
        <f aca="false">IF($M151="","",IF(AND($M151="OK",$L151=0),ROUND($J151-$K151,2),"—"))</f>
        <v/>
      </c>
      <c r="F151" s="14" t="str">
        <f aca="false">IF($M151="","",IF(AND($M151="OK",$L151=0),ROUND(MAX(0,ROUND(SUMIFS(Charges!$F$6:$F$5000,Charges!$B$6:$B$5000,$A151,Charges!$H$6:$H$5000,"OK",Charges!$E$6:$E$5000,"&lt;"&amp;AsOf),2)-$K151),2),"—"))</f>
        <v/>
      </c>
      <c r="G151" s="14" t="str">
        <f aca="false">IF($M151="","",IF(AND($M151="OK",$L151=0),ROUND(MAX(0,ROUND(SUMIFS(Charges!$F$6:$F$5000,Charges!$B$6:$B$5000,$A151,Charges!$H$6:$H$5000,"OK",Charges!$E$6:$E$5000,"&lt;="&amp;AsOf),2)-$K151)-$F151,2),"—"))</f>
        <v/>
      </c>
      <c r="H151" s="15" t="str">
        <f aca="false">IF($M151="","",IF($C151="","Not entered",IF($M151&lt;&gt;"OK","Check date",IF($C151&lt;AsOf,"Date passed — update it",IF($C151&lt;=AsOf+7,"Upcoming (next 7 days)","Later")))))</f>
        <v/>
      </c>
      <c r="I151" s="6" t="str">
        <f aca="false">IF(AND($D151="Overdue",$H151="Upcoming (next 7 days)"),"Review before next visit","")</f>
        <v/>
      </c>
      <c r="J151" s="14" t="str">
        <f aca="false">IF($M151="","",ROUND(SUMIFS(Charges!$F$6:$F$5000,Charges!$B$6:$B$5000,$A151,Charges!$H$6:$H$5000,"OK"),2))</f>
        <v/>
      </c>
      <c r="K151" s="14" t="str">
        <f aca="false">IF($M151="","",ROUND(SUMIFS(Payments!$E$6:$E$5000,Payments!$B$6:$B$5000,$A151,Payments!$G$6:$G$5000,"OK"),2))</f>
        <v/>
      </c>
      <c r="L151" s="15" t="str">
        <f aca="false">IF($M151="","",(COUNTIF(Charges!$B$6:$B$5000,$A151)-COUNTIFS(Charges!$B$6:$B$5000,$A151,Charges!$H$6:$H$5000,"OK"))+(COUNTIF(Payments!$B$6:$B$5000,$A151)-COUNTIFS(Payments!$B$6:$B$5000,$A151,Payments!$G$6:$G$5000,"OK")))</f>
        <v/>
      </c>
      <c r="M151" s="15" t="str">
        <f aca="false">IF(AND($A151="",$B151="",$C151=""),"",IF($A151="","Fix: add a customer ID",IF(COUNTIF($A$11:$A$5000,$A151)&gt;1,"Fix: duplicate customer ID",IF($B151="","Fix: add a name",IF($C151="","OK",IF(NOT(ISNUMBER($C151)),"Fix: next visit must be a date",IF(OR($C151&lt;36526,$C151&lt;&gt;INT($C151)),"Fix: next visit must be a date","OK")))))))</f>
        <v/>
      </c>
    </row>
    <row r="152" customFormat="false" ht="15" hidden="false" customHeight="false" outlineLevel="0" collapsed="false">
      <c r="A152" s="11"/>
      <c r="B152" s="11"/>
      <c r="C152" s="12"/>
      <c r="D152" s="6" t="str">
        <f aca="false">IF($M152="","",IF($M152&lt;&gt;"OK","Check this row",IF($L152&gt;0,"Check entries",IF(COUNTIF(Charges!$B$6:$B$5000,$A152)+COUNTIF(Payments!$B$6:$B$5000,$A152)=0,"No charges recorded",IF($E152&lt;0,"Credit",IF($E152=0,"Clear",IF($F152&gt;0,"Overdue",IF($G152&gt;0,"Due today","Outstanding — not overdue"))))))))</f>
        <v/>
      </c>
      <c r="E152" s="13" t="str">
        <f aca="false">IF($M152="","",IF(AND($M152="OK",$L152=0),ROUND($J152-$K152,2),"—"))</f>
        <v/>
      </c>
      <c r="F152" s="14" t="str">
        <f aca="false">IF($M152="","",IF(AND($M152="OK",$L152=0),ROUND(MAX(0,ROUND(SUMIFS(Charges!$F$6:$F$5000,Charges!$B$6:$B$5000,$A152,Charges!$H$6:$H$5000,"OK",Charges!$E$6:$E$5000,"&lt;"&amp;AsOf),2)-$K152),2),"—"))</f>
        <v/>
      </c>
      <c r="G152" s="14" t="str">
        <f aca="false">IF($M152="","",IF(AND($M152="OK",$L152=0),ROUND(MAX(0,ROUND(SUMIFS(Charges!$F$6:$F$5000,Charges!$B$6:$B$5000,$A152,Charges!$H$6:$H$5000,"OK",Charges!$E$6:$E$5000,"&lt;="&amp;AsOf),2)-$K152)-$F152,2),"—"))</f>
        <v/>
      </c>
      <c r="H152" s="15" t="str">
        <f aca="false">IF($M152="","",IF($C152="","Not entered",IF($M152&lt;&gt;"OK","Check date",IF($C152&lt;AsOf,"Date passed — update it",IF($C152&lt;=AsOf+7,"Upcoming (next 7 days)","Later")))))</f>
        <v/>
      </c>
      <c r="I152" s="6" t="str">
        <f aca="false">IF(AND($D152="Overdue",$H152="Upcoming (next 7 days)"),"Review before next visit","")</f>
        <v/>
      </c>
      <c r="J152" s="14" t="str">
        <f aca="false">IF($M152="","",ROUND(SUMIFS(Charges!$F$6:$F$5000,Charges!$B$6:$B$5000,$A152,Charges!$H$6:$H$5000,"OK"),2))</f>
        <v/>
      </c>
      <c r="K152" s="14" t="str">
        <f aca="false">IF($M152="","",ROUND(SUMIFS(Payments!$E$6:$E$5000,Payments!$B$6:$B$5000,$A152,Payments!$G$6:$G$5000,"OK"),2))</f>
        <v/>
      </c>
      <c r="L152" s="15" t="str">
        <f aca="false">IF($M152="","",(COUNTIF(Charges!$B$6:$B$5000,$A152)-COUNTIFS(Charges!$B$6:$B$5000,$A152,Charges!$H$6:$H$5000,"OK"))+(COUNTIF(Payments!$B$6:$B$5000,$A152)-COUNTIFS(Payments!$B$6:$B$5000,$A152,Payments!$G$6:$G$5000,"OK")))</f>
        <v/>
      </c>
      <c r="M152" s="15" t="str">
        <f aca="false">IF(AND($A152="",$B152="",$C152=""),"",IF($A152="","Fix: add a customer ID",IF(COUNTIF($A$11:$A$5000,$A152)&gt;1,"Fix: duplicate customer ID",IF($B152="","Fix: add a name",IF($C152="","OK",IF(NOT(ISNUMBER($C152)),"Fix: next visit must be a date",IF(OR($C152&lt;36526,$C152&lt;&gt;INT($C152)),"Fix: next visit must be a date","OK")))))))</f>
        <v/>
      </c>
    </row>
    <row r="153" customFormat="false" ht="15" hidden="false" customHeight="false" outlineLevel="0" collapsed="false">
      <c r="A153" s="11"/>
      <c r="B153" s="11"/>
      <c r="C153" s="12"/>
      <c r="D153" s="6" t="str">
        <f aca="false">IF($M153="","",IF($M153&lt;&gt;"OK","Check this row",IF($L153&gt;0,"Check entries",IF(COUNTIF(Charges!$B$6:$B$5000,$A153)+COUNTIF(Payments!$B$6:$B$5000,$A153)=0,"No charges recorded",IF($E153&lt;0,"Credit",IF($E153=0,"Clear",IF($F153&gt;0,"Overdue",IF($G153&gt;0,"Due today","Outstanding — not overdue"))))))))</f>
        <v/>
      </c>
      <c r="E153" s="13" t="str">
        <f aca="false">IF($M153="","",IF(AND($M153="OK",$L153=0),ROUND($J153-$K153,2),"—"))</f>
        <v/>
      </c>
      <c r="F153" s="14" t="str">
        <f aca="false">IF($M153="","",IF(AND($M153="OK",$L153=0),ROUND(MAX(0,ROUND(SUMIFS(Charges!$F$6:$F$5000,Charges!$B$6:$B$5000,$A153,Charges!$H$6:$H$5000,"OK",Charges!$E$6:$E$5000,"&lt;"&amp;AsOf),2)-$K153),2),"—"))</f>
        <v/>
      </c>
      <c r="G153" s="14" t="str">
        <f aca="false">IF($M153="","",IF(AND($M153="OK",$L153=0),ROUND(MAX(0,ROUND(SUMIFS(Charges!$F$6:$F$5000,Charges!$B$6:$B$5000,$A153,Charges!$H$6:$H$5000,"OK",Charges!$E$6:$E$5000,"&lt;="&amp;AsOf),2)-$K153)-$F153,2),"—"))</f>
        <v/>
      </c>
      <c r="H153" s="15" t="str">
        <f aca="false">IF($M153="","",IF($C153="","Not entered",IF($M153&lt;&gt;"OK","Check date",IF($C153&lt;AsOf,"Date passed — update it",IF($C153&lt;=AsOf+7,"Upcoming (next 7 days)","Later")))))</f>
        <v/>
      </c>
      <c r="I153" s="6" t="str">
        <f aca="false">IF(AND($D153="Overdue",$H153="Upcoming (next 7 days)"),"Review before next visit","")</f>
        <v/>
      </c>
      <c r="J153" s="14" t="str">
        <f aca="false">IF($M153="","",ROUND(SUMIFS(Charges!$F$6:$F$5000,Charges!$B$6:$B$5000,$A153,Charges!$H$6:$H$5000,"OK"),2))</f>
        <v/>
      </c>
      <c r="K153" s="14" t="str">
        <f aca="false">IF($M153="","",ROUND(SUMIFS(Payments!$E$6:$E$5000,Payments!$B$6:$B$5000,$A153,Payments!$G$6:$G$5000,"OK"),2))</f>
        <v/>
      </c>
      <c r="L153" s="15" t="str">
        <f aca="false">IF($M153="","",(COUNTIF(Charges!$B$6:$B$5000,$A153)-COUNTIFS(Charges!$B$6:$B$5000,$A153,Charges!$H$6:$H$5000,"OK"))+(COUNTIF(Payments!$B$6:$B$5000,$A153)-COUNTIFS(Payments!$B$6:$B$5000,$A153,Payments!$G$6:$G$5000,"OK")))</f>
        <v/>
      </c>
      <c r="M153" s="15" t="str">
        <f aca="false">IF(AND($A153="",$B153="",$C153=""),"",IF($A153="","Fix: add a customer ID",IF(COUNTIF($A$11:$A$5000,$A153)&gt;1,"Fix: duplicate customer ID",IF($B153="","Fix: add a name",IF($C153="","OK",IF(NOT(ISNUMBER($C153)),"Fix: next visit must be a date",IF(OR($C153&lt;36526,$C153&lt;&gt;INT($C153)),"Fix: next visit must be a date","OK")))))))</f>
        <v/>
      </c>
    </row>
    <row r="154" customFormat="false" ht="15" hidden="false" customHeight="false" outlineLevel="0" collapsed="false">
      <c r="A154" s="11"/>
      <c r="B154" s="11"/>
      <c r="C154" s="12"/>
      <c r="D154" s="6" t="str">
        <f aca="false">IF($M154="","",IF($M154&lt;&gt;"OK","Check this row",IF($L154&gt;0,"Check entries",IF(COUNTIF(Charges!$B$6:$B$5000,$A154)+COUNTIF(Payments!$B$6:$B$5000,$A154)=0,"No charges recorded",IF($E154&lt;0,"Credit",IF($E154=0,"Clear",IF($F154&gt;0,"Overdue",IF($G154&gt;0,"Due today","Outstanding — not overdue"))))))))</f>
        <v/>
      </c>
      <c r="E154" s="13" t="str">
        <f aca="false">IF($M154="","",IF(AND($M154="OK",$L154=0),ROUND($J154-$K154,2),"—"))</f>
        <v/>
      </c>
      <c r="F154" s="14" t="str">
        <f aca="false">IF($M154="","",IF(AND($M154="OK",$L154=0),ROUND(MAX(0,ROUND(SUMIFS(Charges!$F$6:$F$5000,Charges!$B$6:$B$5000,$A154,Charges!$H$6:$H$5000,"OK",Charges!$E$6:$E$5000,"&lt;"&amp;AsOf),2)-$K154),2),"—"))</f>
        <v/>
      </c>
      <c r="G154" s="14" t="str">
        <f aca="false">IF($M154="","",IF(AND($M154="OK",$L154=0),ROUND(MAX(0,ROUND(SUMIFS(Charges!$F$6:$F$5000,Charges!$B$6:$B$5000,$A154,Charges!$H$6:$H$5000,"OK",Charges!$E$6:$E$5000,"&lt;="&amp;AsOf),2)-$K154)-$F154,2),"—"))</f>
        <v/>
      </c>
      <c r="H154" s="15" t="str">
        <f aca="false">IF($M154="","",IF($C154="","Not entered",IF($M154&lt;&gt;"OK","Check date",IF($C154&lt;AsOf,"Date passed — update it",IF($C154&lt;=AsOf+7,"Upcoming (next 7 days)","Later")))))</f>
        <v/>
      </c>
      <c r="I154" s="6" t="str">
        <f aca="false">IF(AND($D154="Overdue",$H154="Upcoming (next 7 days)"),"Review before next visit","")</f>
        <v/>
      </c>
      <c r="J154" s="14" t="str">
        <f aca="false">IF($M154="","",ROUND(SUMIFS(Charges!$F$6:$F$5000,Charges!$B$6:$B$5000,$A154,Charges!$H$6:$H$5000,"OK"),2))</f>
        <v/>
      </c>
      <c r="K154" s="14" t="str">
        <f aca="false">IF($M154="","",ROUND(SUMIFS(Payments!$E$6:$E$5000,Payments!$B$6:$B$5000,$A154,Payments!$G$6:$G$5000,"OK"),2))</f>
        <v/>
      </c>
      <c r="L154" s="15" t="str">
        <f aca="false">IF($M154="","",(COUNTIF(Charges!$B$6:$B$5000,$A154)-COUNTIFS(Charges!$B$6:$B$5000,$A154,Charges!$H$6:$H$5000,"OK"))+(COUNTIF(Payments!$B$6:$B$5000,$A154)-COUNTIFS(Payments!$B$6:$B$5000,$A154,Payments!$G$6:$G$5000,"OK")))</f>
        <v/>
      </c>
      <c r="M154" s="15" t="str">
        <f aca="false">IF(AND($A154="",$B154="",$C154=""),"",IF($A154="","Fix: add a customer ID",IF(COUNTIF($A$11:$A$5000,$A154)&gt;1,"Fix: duplicate customer ID",IF($B154="","Fix: add a name",IF($C154="","OK",IF(NOT(ISNUMBER($C154)),"Fix: next visit must be a date",IF(OR($C154&lt;36526,$C154&lt;&gt;INT($C154)),"Fix: next visit must be a date","OK")))))))</f>
        <v/>
      </c>
    </row>
    <row r="155" customFormat="false" ht="15" hidden="false" customHeight="false" outlineLevel="0" collapsed="false">
      <c r="A155" s="11"/>
      <c r="B155" s="11"/>
      <c r="C155" s="12"/>
      <c r="D155" s="6" t="str">
        <f aca="false">IF($M155="","",IF($M155&lt;&gt;"OK","Check this row",IF($L155&gt;0,"Check entries",IF(COUNTIF(Charges!$B$6:$B$5000,$A155)+COUNTIF(Payments!$B$6:$B$5000,$A155)=0,"No charges recorded",IF($E155&lt;0,"Credit",IF($E155=0,"Clear",IF($F155&gt;0,"Overdue",IF($G155&gt;0,"Due today","Outstanding — not overdue"))))))))</f>
        <v/>
      </c>
      <c r="E155" s="13" t="str">
        <f aca="false">IF($M155="","",IF(AND($M155="OK",$L155=0),ROUND($J155-$K155,2),"—"))</f>
        <v/>
      </c>
      <c r="F155" s="14" t="str">
        <f aca="false">IF($M155="","",IF(AND($M155="OK",$L155=0),ROUND(MAX(0,ROUND(SUMIFS(Charges!$F$6:$F$5000,Charges!$B$6:$B$5000,$A155,Charges!$H$6:$H$5000,"OK",Charges!$E$6:$E$5000,"&lt;"&amp;AsOf),2)-$K155),2),"—"))</f>
        <v/>
      </c>
      <c r="G155" s="14" t="str">
        <f aca="false">IF($M155="","",IF(AND($M155="OK",$L155=0),ROUND(MAX(0,ROUND(SUMIFS(Charges!$F$6:$F$5000,Charges!$B$6:$B$5000,$A155,Charges!$H$6:$H$5000,"OK",Charges!$E$6:$E$5000,"&lt;="&amp;AsOf),2)-$K155)-$F155,2),"—"))</f>
        <v/>
      </c>
      <c r="H155" s="15" t="str">
        <f aca="false">IF($M155="","",IF($C155="","Not entered",IF($M155&lt;&gt;"OK","Check date",IF($C155&lt;AsOf,"Date passed — update it",IF($C155&lt;=AsOf+7,"Upcoming (next 7 days)","Later")))))</f>
        <v/>
      </c>
      <c r="I155" s="6" t="str">
        <f aca="false">IF(AND($D155="Overdue",$H155="Upcoming (next 7 days)"),"Review before next visit","")</f>
        <v/>
      </c>
      <c r="J155" s="14" t="str">
        <f aca="false">IF($M155="","",ROUND(SUMIFS(Charges!$F$6:$F$5000,Charges!$B$6:$B$5000,$A155,Charges!$H$6:$H$5000,"OK"),2))</f>
        <v/>
      </c>
      <c r="K155" s="14" t="str">
        <f aca="false">IF($M155="","",ROUND(SUMIFS(Payments!$E$6:$E$5000,Payments!$B$6:$B$5000,$A155,Payments!$G$6:$G$5000,"OK"),2))</f>
        <v/>
      </c>
      <c r="L155" s="15" t="str">
        <f aca="false">IF($M155="","",(COUNTIF(Charges!$B$6:$B$5000,$A155)-COUNTIFS(Charges!$B$6:$B$5000,$A155,Charges!$H$6:$H$5000,"OK"))+(COUNTIF(Payments!$B$6:$B$5000,$A155)-COUNTIFS(Payments!$B$6:$B$5000,$A155,Payments!$G$6:$G$5000,"OK")))</f>
        <v/>
      </c>
      <c r="M155" s="15" t="str">
        <f aca="false">IF(AND($A155="",$B155="",$C155=""),"",IF($A155="","Fix: add a customer ID",IF(COUNTIF($A$11:$A$5000,$A155)&gt;1,"Fix: duplicate customer ID",IF($B155="","Fix: add a name",IF($C155="","OK",IF(NOT(ISNUMBER($C155)),"Fix: next visit must be a date",IF(OR($C155&lt;36526,$C155&lt;&gt;INT($C155)),"Fix: next visit must be a date","OK")))))))</f>
        <v/>
      </c>
    </row>
    <row r="156" customFormat="false" ht="15" hidden="false" customHeight="false" outlineLevel="0" collapsed="false">
      <c r="A156" s="11"/>
      <c r="B156" s="11"/>
      <c r="C156" s="12"/>
      <c r="D156" s="6" t="str">
        <f aca="false">IF($M156="","",IF($M156&lt;&gt;"OK","Check this row",IF($L156&gt;0,"Check entries",IF(COUNTIF(Charges!$B$6:$B$5000,$A156)+COUNTIF(Payments!$B$6:$B$5000,$A156)=0,"No charges recorded",IF($E156&lt;0,"Credit",IF($E156=0,"Clear",IF($F156&gt;0,"Overdue",IF($G156&gt;0,"Due today","Outstanding — not overdue"))))))))</f>
        <v/>
      </c>
      <c r="E156" s="13" t="str">
        <f aca="false">IF($M156="","",IF(AND($M156="OK",$L156=0),ROUND($J156-$K156,2),"—"))</f>
        <v/>
      </c>
      <c r="F156" s="14" t="str">
        <f aca="false">IF($M156="","",IF(AND($M156="OK",$L156=0),ROUND(MAX(0,ROUND(SUMIFS(Charges!$F$6:$F$5000,Charges!$B$6:$B$5000,$A156,Charges!$H$6:$H$5000,"OK",Charges!$E$6:$E$5000,"&lt;"&amp;AsOf),2)-$K156),2),"—"))</f>
        <v/>
      </c>
      <c r="G156" s="14" t="str">
        <f aca="false">IF($M156="","",IF(AND($M156="OK",$L156=0),ROUND(MAX(0,ROUND(SUMIFS(Charges!$F$6:$F$5000,Charges!$B$6:$B$5000,$A156,Charges!$H$6:$H$5000,"OK",Charges!$E$6:$E$5000,"&lt;="&amp;AsOf),2)-$K156)-$F156,2),"—"))</f>
        <v/>
      </c>
      <c r="H156" s="15" t="str">
        <f aca="false">IF($M156="","",IF($C156="","Not entered",IF($M156&lt;&gt;"OK","Check date",IF($C156&lt;AsOf,"Date passed — update it",IF($C156&lt;=AsOf+7,"Upcoming (next 7 days)","Later")))))</f>
        <v/>
      </c>
      <c r="I156" s="6" t="str">
        <f aca="false">IF(AND($D156="Overdue",$H156="Upcoming (next 7 days)"),"Review before next visit","")</f>
        <v/>
      </c>
      <c r="J156" s="14" t="str">
        <f aca="false">IF($M156="","",ROUND(SUMIFS(Charges!$F$6:$F$5000,Charges!$B$6:$B$5000,$A156,Charges!$H$6:$H$5000,"OK"),2))</f>
        <v/>
      </c>
      <c r="K156" s="14" t="str">
        <f aca="false">IF($M156="","",ROUND(SUMIFS(Payments!$E$6:$E$5000,Payments!$B$6:$B$5000,$A156,Payments!$G$6:$G$5000,"OK"),2))</f>
        <v/>
      </c>
      <c r="L156" s="15" t="str">
        <f aca="false">IF($M156="","",(COUNTIF(Charges!$B$6:$B$5000,$A156)-COUNTIFS(Charges!$B$6:$B$5000,$A156,Charges!$H$6:$H$5000,"OK"))+(COUNTIF(Payments!$B$6:$B$5000,$A156)-COUNTIFS(Payments!$B$6:$B$5000,$A156,Payments!$G$6:$G$5000,"OK")))</f>
        <v/>
      </c>
      <c r="M156" s="15" t="str">
        <f aca="false">IF(AND($A156="",$B156="",$C156=""),"",IF($A156="","Fix: add a customer ID",IF(COUNTIF($A$11:$A$5000,$A156)&gt;1,"Fix: duplicate customer ID",IF($B156="","Fix: add a name",IF($C156="","OK",IF(NOT(ISNUMBER($C156)),"Fix: next visit must be a date",IF(OR($C156&lt;36526,$C156&lt;&gt;INT($C156)),"Fix: next visit must be a date","OK")))))))</f>
        <v/>
      </c>
    </row>
    <row r="157" customFormat="false" ht="15" hidden="false" customHeight="false" outlineLevel="0" collapsed="false">
      <c r="A157" s="11"/>
      <c r="B157" s="11"/>
      <c r="C157" s="12"/>
      <c r="D157" s="6" t="str">
        <f aca="false">IF($M157="","",IF($M157&lt;&gt;"OK","Check this row",IF($L157&gt;0,"Check entries",IF(COUNTIF(Charges!$B$6:$B$5000,$A157)+COUNTIF(Payments!$B$6:$B$5000,$A157)=0,"No charges recorded",IF($E157&lt;0,"Credit",IF($E157=0,"Clear",IF($F157&gt;0,"Overdue",IF($G157&gt;0,"Due today","Outstanding — not overdue"))))))))</f>
        <v/>
      </c>
      <c r="E157" s="13" t="str">
        <f aca="false">IF($M157="","",IF(AND($M157="OK",$L157=0),ROUND($J157-$K157,2),"—"))</f>
        <v/>
      </c>
      <c r="F157" s="14" t="str">
        <f aca="false">IF($M157="","",IF(AND($M157="OK",$L157=0),ROUND(MAX(0,ROUND(SUMIFS(Charges!$F$6:$F$5000,Charges!$B$6:$B$5000,$A157,Charges!$H$6:$H$5000,"OK",Charges!$E$6:$E$5000,"&lt;"&amp;AsOf),2)-$K157),2),"—"))</f>
        <v/>
      </c>
      <c r="G157" s="14" t="str">
        <f aca="false">IF($M157="","",IF(AND($M157="OK",$L157=0),ROUND(MAX(0,ROUND(SUMIFS(Charges!$F$6:$F$5000,Charges!$B$6:$B$5000,$A157,Charges!$H$6:$H$5000,"OK",Charges!$E$6:$E$5000,"&lt;="&amp;AsOf),2)-$K157)-$F157,2),"—"))</f>
        <v/>
      </c>
      <c r="H157" s="15" t="str">
        <f aca="false">IF($M157="","",IF($C157="","Not entered",IF($M157&lt;&gt;"OK","Check date",IF($C157&lt;AsOf,"Date passed — update it",IF($C157&lt;=AsOf+7,"Upcoming (next 7 days)","Later")))))</f>
        <v/>
      </c>
      <c r="I157" s="6" t="str">
        <f aca="false">IF(AND($D157="Overdue",$H157="Upcoming (next 7 days)"),"Review before next visit","")</f>
        <v/>
      </c>
      <c r="J157" s="14" t="str">
        <f aca="false">IF($M157="","",ROUND(SUMIFS(Charges!$F$6:$F$5000,Charges!$B$6:$B$5000,$A157,Charges!$H$6:$H$5000,"OK"),2))</f>
        <v/>
      </c>
      <c r="K157" s="14" t="str">
        <f aca="false">IF($M157="","",ROUND(SUMIFS(Payments!$E$6:$E$5000,Payments!$B$6:$B$5000,$A157,Payments!$G$6:$G$5000,"OK"),2))</f>
        <v/>
      </c>
      <c r="L157" s="15" t="str">
        <f aca="false">IF($M157="","",(COUNTIF(Charges!$B$6:$B$5000,$A157)-COUNTIFS(Charges!$B$6:$B$5000,$A157,Charges!$H$6:$H$5000,"OK"))+(COUNTIF(Payments!$B$6:$B$5000,$A157)-COUNTIFS(Payments!$B$6:$B$5000,$A157,Payments!$G$6:$G$5000,"OK")))</f>
        <v/>
      </c>
      <c r="M157" s="15" t="str">
        <f aca="false">IF(AND($A157="",$B157="",$C157=""),"",IF($A157="","Fix: add a customer ID",IF(COUNTIF($A$11:$A$5000,$A157)&gt;1,"Fix: duplicate customer ID",IF($B157="","Fix: add a name",IF($C157="","OK",IF(NOT(ISNUMBER($C157)),"Fix: next visit must be a date",IF(OR($C157&lt;36526,$C157&lt;&gt;INT($C157)),"Fix: next visit must be a date","OK")))))))</f>
        <v/>
      </c>
    </row>
    <row r="158" customFormat="false" ht="15" hidden="false" customHeight="false" outlineLevel="0" collapsed="false">
      <c r="A158" s="11"/>
      <c r="B158" s="11"/>
      <c r="C158" s="12"/>
      <c r="D158" s="6" t="str">
        <f aca="false">IF($M158="","",IF($M158&lt;&gt;"OK","Check this row",IF($L158&gt;0,"Check entries",IF(COUNTIF(Charges!$B$6:$B$5000,$A158)+COUNTIF(Payments!$B$6:$B$5000,$A158)=0,"No charges recorded",IF($E158&lt;0,"Credit",IF($E158=0,"Clear",IF($F158&gt;0,"Overdue",IF($G158&gt;0,"Due today","Outstanding — not overdue"))))))))</f>
        <v/>
      </c>
      <c r="E158" s="13" t="str">
        <f aca="false">IF($M158="","",IF(AND($M158="OK",$L158=0),ROUND($J158-$K158,2),"—"))</f>
        <v/>
      </c>
      <c r="F158" s="14" t="str">
        <f aca="false">IF($M158="","",IF(AND($M158="OK",$L158=0),ROUND(MAX(0,ROUND(SUMIFS(Charges!$F$6:$F$5000,Charges!$B$6:$B$5000,$A158,Charges!$H$6:$H$5000,"OK",Charges!$E$6:$E$5000,"&lt;"&amp;AsOf),2)-$K158),2),"—"))</f>
        <v/>
      </c>
      <c r="G158" s="14" t="str">
        <f aca="false">IF($M158="","",IF(AND($M158="OK",$L158=0),ROUND(MAX(0,ROUND(SUMIFS(Charges!$F$6:$F$5000,Charges!$B$6:$B$5000,$A158,Charges!$H$6:$H$5000,"OK",Charges!$E$6:$E$5000,"&lt;="&amp;AsOf),2)-$K158)-$F158,2),"—"))</f>
        <v/>
      </c>
      <c r="H158" s="15" t="str">
        <f aca="false">IF($M158="","",IF($C158="","Not entered",IF($M158&lt;&gt;"OK","Check date",IF($C158&lt;AsOf,"Date passed — update it",IF($C158&lt;=AsOf+7,"Upcoming (next 7 days)","Later")))))</f>
        <v/>
      </c>
      <c r="I158" s="6" t="str">
        <f aca="false">IF(AND($D158="Overdue",$H158="Upcoming (next 7 days)"),"Review before next visit","")</f>
        <v/>
      </c>
      <c r="J158" s="14" t="str">
        <f aca="false">IF($M158="","",ROUND(SUMIFS(Charges!$F$6:$F$5000,Charges!$B$6:$B$5000,$A158,Charges!$H$6:$H$5000,"OK"),2))</f>
        <v/>
      </c>
      <c r="K158" s="14" t="str">
        <f aca="false">IF($M158="","",ROUND(SUMIFS(Payments!$E$6:$E$5000,Payments!$B$6:$B$5000,$A158,Payments!$G$6:$G$5000,"OK"),2))</f>
        <v/>
      </c>
      <c r="L158" s="15" t="str">
        <f aca="false">IF($M158="","",(COUNTIF(Charges!$B$6:$B$5000,$A158)-COUNTIFS(Charges!$B$6:$B$5000,$A158,Charges!$H$6:$H$5000,"OK"))+(COUNTIF(Payments!$B$6:$B$5000,$A158)-COUNTIFS(Payments!$B$6:$B$5000,$A158,Payments!$G$6:$G$5000,"OK")))</f>
        <v/>
      </c>
      <c r="M158" s="15" t="str">
        <f aca="false">IF(AND($A158="",$B158="",$C158=""),"",IF($A158="","Fix: add a customer ID",IF(COUNTIF($A$11:$A$5000,$A158)&gt;1,"Fix: duplicate customer ID",IF($B158="","Fix: add a name",IF($C158="","OK",IF(NOT(ISNUMBER($C158)),"Fix: next visit must be a date",IF(OR($C158&lt;36526,$C158&lt;&gt;INT($C158)),"Fix: next visit must be a date","OK")))))))</f>
        <v/>
      </c>
    </row>
    <row r="159" customFormat="false" ht="15" hidden="false" customHeight="false" outlineLevel="0" collapsed="false">
      <c r="A159" s="11"/>
      <c r="B159" s="11"/>
      <c r="C159" s="12"/>
      <c r="D159" s="6" t="str">
        <f aca="false">IF($M159="","",IF($M159&lt;&gt;"OK","Check this row",IF($L159&gt;0,"Check entries",IF(COUNTIF(Charges!$B$6:$B$5000,$A159)+COUNTIF(Payments!$B$6:$B$5000,$A159)=0,"No charges recorded",IF($E159&lt;0,"Credit",IF($E159=0,"Clear",IF($F159&gt;0,"Overdue",IF($G159&gt;0,"Due today","Outstanding — not overdue"))))))))</f>
        <v/>
      </c>
      <c r="E159" s="13" t="str">
        <f aca="false">IF($M159="","",IF(AND($M159="OK",$L159=0),ROUND($J159-$K159,2),"—"))</f>
        <v/>
      </c>
      <c r="F159" s="14" t="str">
        <f aca="false">IF($M159="","",IF(AND($M159="OK",$L159=0),ROUND(MAX(0,ROUND(SUMIFS(Charges!$F$6:$F$5000,Charges!$B$6:$B$5000,$A159,Charges!$H$6:$H$5000,"OK",Charges!$E$6:$E$5000,"&lt;"&amp;AsOf),2)-$K159),2),"—"))</f>
        <v/>
      </c>
      <c r="G159" s="14" t="str">
        <f aca="false">IF($M159="","",IF(AND($M159="OK",$L159=0),ROUND(MAX(0,ROUND(SUMIFS(Charges!$F$6:$F$5000,Charges!$B$6:$B$5000,$A159,Charges!$H$6:$H$5000,"OK",Charges!$E$6:$E$5000,"&lt;="&amp;AsOf),2)-$K159)-$F159,2),"—"))</f>
        <v/>
      </c>
      <c r="H159" s="15" t="str">
        <f aca="false">IF($M159="","",IF($C159="","Not entered",IF($M159&lt;&gt;"OK","Check date",IF($C159&lt;AsOf,"Date passed — update it",IF($C159&lt;=AsOf+7,"Upcoming (next 7 days)","Later")))))</f>
        <v/>
      </c>
      <c r="I159" s="6" t="str">
        <f aca="false">IF(AND($D159="Overdue",$H159="Upcoming (next 7 days)"),"Review before next visit","")</f>
        <v/>
      </c>
      <c r="J159" s="14" t="str">
        <f aca="false">IF($M159="","",ROUND(SUMIFS(Charges!$F$6:$F$5000,Charges!$B$6:$B$5000,$A159,Charges!$H$6:$H$5000,"OK"),2))</f>
        <v/>
      </c>
      <c r="K159" s="14" t="str">
        <f aca="false">IF($M159="","",ROUND(SUMIFS(Payments!$E$6:$E$5000,Payments!$B$6:$B$5000,$A159,Payments!$G$6:$G$5000,"OK"),2))</f>
        <v/>
      </c>
      <c r="L159" s="15" t="str">
        <f aca="false">IF($M159="","",(COUNTIF(Charges!$B$6:$B$5000,$A159)-COUNTIFS(Charges!$B$6:$B$5000,$A159,Charges!$H$6:$H$5000,"OK"))+(COUNTIF(Payments!$B$6:$B$5000,$A159)-COUNTIFS(Payments!$B$6:$B$5000,$A159,Payments!$G$6:$G$5000,"OK")))</f>
        <v/>
      </c>
      <c r="M159" s="15" t="str">
        <f aca="false">IF(AND($A159="",$B159="",$C159=""),"",IF($A159="","Fix: add a customer ID",IF(COUNTIF($A$11:$A$5000,$A159)&gt;1,"Fix: duplicate customer ID",IF($B159="","Fix: add a name",IF($C159="","OK",IF(NOT(ISNUMBER($C159)),"Fix: next visit must be a date",IF(OR($C159&lt;36526,$C159&lt;&gt;INT($C159)),"Fix: next visit must be a date","OK")))))))</f>
        <v/>
      </c>
    </row>
    <row r="160" customFormat="false" ht="15" hidden="false" customHeight="false" outlineLevel="0" collapsed="false">
      <c r="A160" s="11"/>
      <c r="B160" s="11"/>
      <c r="C160" s="12"/>
      <c r="D160" s="6" t="str">
        <f aca="false">IF($M160="","",IF($M160&lt;&gt;"OK","Check this row",IF($L160&gt;0,"Check entries",IF(COUNTIF(Charges!$B$6:$B$5000,$A160)+COUNTIF(Payments!$B$6:$B$5000,$A160)=0,"No charges recorded",IF($E160&lt;0,"Credit",IF($E160=0,"Clear",IF($F160&gt;0,"Overdue",IF($G160&gt;0,"Due today","Outstanding — not overdue"))))))))</f>
        <v/>
      </c>
      <c r="E160" s="13" t="str">
        <f aca="false">IF($M160="","",IF(AND($M160="OK",$L160=0),ROUND($J160-$K160,2),"—"))</f>
        <v/>
      </c>
      <c r="F160" s="14" t="str">
        <f aca="false">IF($M160="","",IF(AND($M160="OK",$L160=0),ROUND(MAX(0,ROUND(SUMIFS(Charges!$F$6:$F$5000,Charges!$B$6:$B$5000,$A160,Charges!$H$6:$H$5000,"OK",Charges!$E$6:$E$5000,"&lt;"&amp;AsOf),2)-$K160),2),"—"))</f>
        <v/>
      </c>
      <c r="G160" s="14" t="str">
        <f aca="false">IF($M160="","",IF(AND($M160="OK",$L160=0),ROUND(MAX(0,ROUND(SUMIFS(Charges!$F$6:$F$5000,Charges!$B$6:$B$5000,$A160,Charges!$H$6:$H$5000,"OK",Charges!$E$6:$E$5000,"&lt;="&amp;AsOf),2)-$K160)-$F160,2),"—"))</f>
        <v/>
      </c>
      <c r="H160" s="15" t="str">
        <f aca="false">IF($M160="","",IF($C160="","Not entered",IF($M160&lt;&gt;"OK","Check date",IF($C160&lt;AsOf,"Date passed — update it",IF($C160&lt;=AsOf+7,"Upcoming (next 7 days)","Later")))))</f>
        <v/>
      </c>
      <c r="I160" s="6" t="str">
        <f aca="false">IF(AND($D160="Overdue",$H160="Upcoming (next 7 days)"),"Review before next visit","")</f>
        <v/>
      </c>
      <c r="J160" s="14" t="str">
        <f aca="false">IF($M160="","",ROUND(SUMIFS(Charges!$F$6:$F$5000,Charges!$B$6:$B$5000,$A160,Charges!$H$6:$H$5000,"OK"),2))</f>
        <v/>
      </c>
      <c r="K160" s="14" t="str">
        <f aca="false">IF($M160="","",ROUND(SUMIFS(Payments!$E$6:$E$5000,Payments!$B$6:$B$5000,$A160,Payments!$G$6:$G$5000,"OK"),2))</f>
        <v/>
      </c>
      <c r="L160" s="15" t="str">
        <f aca="false">IF($M160="","",(COUNTIF(Charges!$B$6:$B$5000,$A160)-COUNTIFS(Charges!$B$6:$B$5000,$A160,Charges!$H$6:$H$5000,"OK"))+(COUNTIF(Payments!$B$6:$B$5000,$A160)-COUNTIFS(Payments!$B$6:$B$5000,$A160,Payments!$G$6:$G$5000,"OK")))</f>
        <v/>
      </c>
      <c r="M160" s="15" t="str">
        <f aca="false">IF(AND($A160="",$B160="",$C160=""),"",IF($A160="","Fix: add a customer ID",IF(COUNTIF($A$11:$A$5000,$A160)&gt;1,"Fix: duplicate customer ID",IF($B160="","Fix: add a name",IF($C160="","OK",IF(NOT(ISNUMBER($C160)),"Fix: next visit must be a date",IF(OR($C160&lt;36526,$C160&lt;&gt;INT($C160)),"Fix: next visit must be a date","OK")))))))</f>
        <v/>
      </c>
    </row>
    <row r="161" customFormat="false" ht="15" hidden="false" customHeight="false" outlineLevel="0" collapsed="false">
      <c r="A161" s="11"/>
      <c r="B161" s="11"/>
      <c r="C161" s="12"/>
      <c r="D161" s="6" t="str">
        <f aca="false">IF($M161="","",IF($M161&lt;&gt;"OK","Check this row",IF($L161&gt;0,"Check entries",IF(COUNTIF(Charges!$B$6:$B$5000,$A161)+COUNTIF(Payments!$B$6:$B$5000,$A161)=0,"No charges recorded",IF($E161&lt;0,"Credit",IF($E161=0,"Clear",IF($F161&gt;0,"Overdue",IF($G161&gt;0,"Due today","Outstanding — not overdue"))))))))</f>
        <v/>
      </c>
      <c r="E161" s="13" t="str">
        <f aca="false">IF($M161="","",IF(AND($M161="OK",$L161=0),ROUND($J161-$K161,2),"—"))</f>
        <v/>
      </c>
      <c r="F161" s="14" t="str">
        <f aca="false">IF($M161="","",IF(AND($M161="OK",$L161=0),ROUND(MAX(0,ROUND(SUMIFS(Charges!$F$6:$F$5000,Charges!$B$6:$B$5000,$A161,Charges!$H$6:$H$5000,"OK",Charges!$E$6:$E$5000,"&lt;"&amp;AsOf),2)-$K161),2),"—"))</f>
        <v/>
      </c>
      <c r="G161" s="14" t="str">
        <f aca="false">IF($M161="","",IF(AND($M161="OK",$L161=0),ROUND(MAX(0,ROUND(SUMIFS(Charges!$F$6:$F$5000,Charges!$B$6:$B$5000,$A161,Charges!$H$6:$H$5000,"OK",Charges!$E$6:$E$5000,"&lt;="&amp;AsOf),2)-$K161)-$F161,2),"—"))</f>
        <v/>
      </c>
      <c r="H161" s="15" t="str">
        <f aca="false">IF($M161="","",IF($C161="","Not entered",IF($M161&lt;&gt;"OK","Check date",IF($C161&lt;AsOf,"Date passed — update it",IF($C161&lt;=AsOf+7,"Upcoming (next 7 days)","Later")))))</f>
        <v/>
      </c>
      <c r="I161" s="6" t="str">
        <f aca="false">IF(AND($D161="Overdue",$H161="Upcoming (next 7 days)"),"Review before next visit","")</f>
        <v/>
      </c>
      <c r="J161" s="14" t="str">
        <f aca="false">IF($M161="","",ROUND(SUMIFS(Charges!$F$6:$F$5000,Charges!$B$6:$B$5000,$A161,Charges!$H$6:$H$5000,"OK"),2))</f>
        <v/>
      </c>
      <c r="K161" s="14" t="str">
        <f aca="false">IF($M161="","",ROUND(SUMIFS(Payments!$E$6:$E$5000,Payments!$B$6:$B$5000,$A161,Payments!$G$6:$G$5000,"OK"),2))</f>
        <v/>
      </c>
      <c r="L161" s="15" t="str">
        <f aca="false">IF($M161="","",(COUNTIF(Charges!$B$6:$B$5000,$A161)-COUNTIFS(Charges!$B$6:$B$5000,$A161,Charges!$H$6:$H$5000,"OK"))+(COUNTIF(Payments!$B$6:$B$5000,$A161)-COUNTIFS(Payments!$B$6:$B$5000,$A161,Payments!$G$6:$G$5000,"OK")))</f>
        <v/>
      </c>
      <c r="M161" s="15" t="str">
        <f aca="false">IF(AND($A161="",$B161="",$C161=""),"",IF($A161="","Fix: add a customer ID",IF(COUNTIF($A$11:$A$5000,$A161)&gt;1,"Fix: duplicate customer ID",IF($B161="","Fix: add a name",IF($C161="","OK",IF(NOT(ISNUMBER($C161)),"Fix: next visit must be a date",IF(OR($C161&lt;36526,$C161&lt;&gt;INT($C161)),"Fix: next visit must be a date","OK")))))))</f>
        <v/>
      </c>
    </row>
    <row r="162" customFormat="false" ht="15" hidden="false" customHeight="false" outlineLevel="0" collapsed="false">
      <c r="A162" s="11"/>
      <c r="B162" s="11"/>
      <c r="C162" s="12"/>
      <c r="D162" s="6" t="str">
        <f aca="false">IF($M162="","",IF($M162&lt;&gt;"OK","Check this row",IF($L162&gt;0,"Check entries",IF(COUNTIF(Charges!$B$6:$B$5000,$A162)+COUNTIF(Payments!$B$6:$B$5000,$A162)=0,"No charges recorded",IF($E162&lt;0,"Credit",IF($E162=0,"Clear",IF($F162&gt;0,"Overdue",IF($G162&gt;0,"Due today","Outstanding — not overdue"))))))))</f>
        <v/>
      </c>
      <c r="E162" s="13" t="str">
        <f aca="false">IF($M162="","",IF(AND($M162="OK",$L162=0),ROUND($J162-$K162,2),"—"))</f>
        <v/>
      </c>
      <c r="F162" s="14" t="str">
        <f aca="false">IF($M162="","",IF(AND($M162="OK",$L162=0),ROUND(MAX(0,ROUND(SUMIFS(Charges!$F$6:$F$5000,Charges!$B$6:$B$5000,$A162,Charges!$H$6:$H$5000,"OK",Charges!$E$6:$E$5000,"&lt;"&amp;AsOf),2)-$K162),2),"—"))</f>
        <v/>
      </c>
      <c r="G162" s="14" t="str">
        <f aca="false">IF($M162="","",IF(AND($M162="OK",$L162=0),ROUND(MAX(0,ROUND(SUMIFS(Charges!$F$6:$F$5000,Charges!$B$6:$B$5000,$A162,Charges!$H$6:$H$5000,"OK",Charges!$E$6:$E$5000,"&lt;="&amp;AsOf),2)-$K162)-$F162,2),"—"))</f>
        <v/>
      </c>
      <c r="H162" s="15" t="str">
        <f aca="false">IF($M162="","",IF($C162="","Not entered",IF($M162&lt;&gt;"OK","Check date",IF($C162&lt;AsOf,"Date passed — update it",IF($C162&lt;=AsOf+7,"Upcoming (next 7 days)","Later")))))</f>
        <v/>
      </c>
      <c r="I162" s="6" t="str">
        <f aca="false">IF(AND($D162="Overdue",$H162="Upcoming (next 7 days)"),"Review before next visit","")</f>
        <v/>
      </c>
      <c r="J162" s="14" t="str">
        <f aca="false">IF($M162="","",ROUND(SUMIFS(Charges!$F$6:$F$5000,Charges!$B$6:$B$5000,$A162,Charges!$H$6:$H$5000,"OK"),2))</f>
        <v/>
      </c>
      <c r="K162" s="14" t="str">
        <f aca="false">IF($M162="","",ROUND(SUMIFS(Payments!$E$6:$E$5000,Payments!$B$6:$B$5000,$A162,Payments!$G$6:$G$5000,"OK"),2))</f>
        <v/>
      </c>
      <c r="L162" s="15" t="str">
        <f aca="false">IF($M162="","",(COUNTIF(Charges!$B$6:$B$5000,$A162)-COUNTIFS(Charges!$B$6:$B$5000,$A162,Charges!$H$6:$H$5000,"OK"))+(COUNTIF(Payments!$B$6:$B$5000,$A162)-COUNTIFS(Payments!$B$6:$B$5000,$A162,Payments!$G$6:$G$5000,"OK")))</f>
        <v/>
      </c>
      <c r="M162" s="15" t="str">
        <f aca="false">IF(AND($A162="",$B162="",$C162=""),"",IF($A162="","Fix: add a customer ID",IF(COUNTIF($A$11:$A$5000,$A162)&gt;1,"Fix: duplicate customer ID",IF($B162="","Fix: add a name",IF($C162="","OK",IF(NOT(ISNUMBER($C162)),"Fix: next visit must be a date",IF(OR($C162&lt;36526,$C162&lt;&gt;INT($C162)),"Fix: next visit must be a date","OK")))))))</f>
        <v/>
      </c>
    </row>
    <row r="163" customFormat="false" ht="15" hidden="false" customHeight="false" outlineLevel="0" collapsed="false">
      <c r="A163" s="11"/>
      <c r="B163" s="11"/>
      <c r="C163" s="12"/>
      <c r="D163" s="6" t="str">
        <f aca="false">IF($M163="","",IF($M163&lt;&gt;"OK","Check this row",IF($L163&gt;0,"Check entries",IF(COUNTIF(Charges!$B$6:$B$5000,$A163)+COUNTIF(Payments!$B$6:$B$5000,$A163)=0,"No charges recorded",IF($E163&lt;0,"Credit",IF($E163=0,"Clear",IF($F163&gt;0,"Overdue",IF($G163&gt;0,"Due today","Outstanding — not overdue"))))))))</f>
        <v/>
      </c>
      <c r="E163" s="13" t="str">
        <f aca="false">IF($M163="","",IF(AND($M163="OK",$L163=0),ROUND($J163-$K163,2),"—"))</f>
        <v/>
      </c>
      <c r="F163" s="14" t="str">
        <f aca="false">IF($M163="","",IF(AND($M163="OK",$L163=0),ROUND(MAX(0,ROUND(SUMIFS(Charges!$F$6:$F$5000,Charges!$B$6:$B$5000,$A163,Charges!$H$6:$H$5000,"OK",Charges!$E$6:$E$5000,"&lt;"&amp;AsOf),2)-$K163),2),"—"))</f>
        <v/>
      </c>
      <c r="G163" s="14" t="str">
        <f aca="false">IF($M163="","",IF(AND($M163="OK",$L163=0),ROUND(MAX(0,ROUND(SUMIFS(Charges!$F$6:$F$5000,Charges!$B$6:$B$5000,$A163,Charges!$H$6:$H$5000,"OK",Charges!$E$6:$E$5000,"&lt;="&amp;AsOf),2)-$K163)-$F163,2),"—"))</f>
        <v/>
      </c>
      <c r="H163" s="15" t="str">
        <f aca="false">IF($M163="","",IF($C163="","Not entered",IF($M163&lt;&gt;"OK","Check date",IF($C163&lt;AsOf,"Date passed — update it",IF($C163&lt;=AsOf+7,"Upcoming (next 7 days)","Later")))))</f>
        <v/>
      </c>
      <c r="I163" s="6" t="str">
        <f aca="false">IF(AND($D163="Overdue",$H163="Upcoming (next 7 days)"),"Review before next visit","")</f>
        <v/>
      </c>
      <c r="J163" s="14" t="str">
        <f aca="false">IF($M163="","",ROUND(SUMIFS(Charges!$F$6:$F$5000,Charges!$B$6:$B$5000,$A163,Charges!$H$6:$H$5000,"OK"),2))</f>
        <v/>
      </c>
      <c r="K163" s="14" t="str">
        <f aca="false">IF($M163="","",ROUND(SUMIFS(Payments!$E$6:$E$5000,Payments!$B$6:$B$5000,$A163,Payments!$G$6:$G$5000,"OK"),2))</f>
        <v/>
      </c>
      <c r="L163" s="15" t="str">
        <f aca="false">IF($M163="","",(COUNTIF(Charges!$B$6:$B$5000,$A163)-COUNTIFS(Charges!$B$6:$B$5000,$A163,Charges!$H$6:$H$5000,"OK"))+(COUNTIF(Payments!$B$6:$B$5000,$A163)-COUNTIFS(Payments!$B$6:$B$5000,$A163,Payments!$G$6:$G$5000,"OK")))</f>
        <v/>
      </c>
      <c r="M163" s="15" t="str">
        <f aca="false">IF(AND($A163="",$B163="",$C163=""),"",IF($A163="","Fix: add a customer ID",IF(COUNTIF($A$11:$A$5000,$A163)&gt;1,"Fix: duplicate customer ID",IF($B163="","Fix: add a name",IF($C163="","OK",IF(NOT(ISNUMBER($C163)),"Fix: next visit must be a date",IF(OR($C163&lt;36526,$C163&lt;&gt;INT($C163)),"Fix: next visit must be a date","OK")))))))</f>
        <v/>
      </c>
    </row>
    <row r="164" customFormat="false" ht="15" hidden="false" customHeight="false" outlineLevel="0" collapsed="false">
      <c r="A164" s="11"/>
      <c r="B164" s="11"/>
      <c r="C164" s="12"/>
      <c r="D164" s="6" t="str">
        <f aca="false">IF($M164="","",IF($M164&lt;&gt;"OK","Check this row",IF($L164&gt;0,"Check entries",IF(COUNTIF(Charges!$B$6:$B$5000,$A164)+COUNTIF(Payments!$B$6:$B$5000,$A164)=0,"No charges recorded",IF($E164&lt;0,"Credit",IF($E164=0,"Clear",IF($F164&gt;0,"Overdue",IF($G164&gt;0,"Due today","Outstanding — not overdue"))))))))</f>
        <v/>
      </c>
      <c r="E164" s="13" t="str">
        <f aca="false">IF($M164="","",IF(AND($M164="OK",$L164=0),ROUND($J164-$K164,2),"—"))</f>
        <v/>
      </c>
      <c r="F164" s="14" t="str">
        <f aca="false">IF($M164="","",IF(AND($M164="OK",$L164=0),ROUND(MAX(0,ROUND(SUMIFS(Charges!$F$6:$F$5000,Charges!$B$6:$B$5000,$A164,Charges!$H$6:$H$5000,"OK",Charges!$E$6:$E$5000,"&lt;"&amp;AsOf),2)-$K164),2),"—"))</f>
        <v/>
      </c>
      <c r="G164" s="14" t="str">
        <f aca="false">IF($M164="","",IF(AND($M164="OK",$L164=0),ROUND(MAX(0,ROUND(SUMIFS(Charges!$F$6:$F$5000,Charges!$B$6:$B$5000,$A164,Charges!$H$6:$H$5000,"OK",Charges!$E$6:$E$5000,"&lt;="&amp;AsOf),2)-$K164)-$F164,2),"—"))</f>
        <v/>
      </c>
      <c r="H164" s="15" t="str">
        <f aca="false">IF($M164="","",IF($C164="","Not entered",IF($M164&lt;&gt;"OK","Check date",IF($C164&lt;AsOf,"Date passed — update it",IF($C164&lt;=AsOf+7,"Upcoming (next 7 days)","Later")))))</f>
        <v/>
      </c>
      <c r="I164" s="6" t="str">
        <f aca="false">IF(AND($D164="Overdue",$H164="Upcoming (next 7 days)"),"Review before next visit","")</f>
        <v/>
      </c>
      <c r="J164" s="14" t="str">
        <f aca="false">IF($M164="","",ROUND(SUMIFS(Charges!$F$6:$F$5000,Charges!$B$6:$B$5000,$A164,Charges!$H$6:$H$5000,"OK"),2))</f>
        <v/>
      </c>
      <c r="K164" s="14" t="str">
        <f aca="false">IF($M164="","",ROUND(SUMIFS(Payments!$E$6:$E$5000,Payments!$B$6:$B$5000,$A164,Payments!$G$6:$G$5000,"OK"),2))</f>
        <v/>
      </c>
      <c r="L164" s="15" t="str">
        <f aca="false">IF($M164="","",(COUNTIF(Charges!$B$6:$B$5000,$A164)-COUNTIFS(Charges!$B$6:$B$5000,$A164,Charges!$H$6:$H$5000,"OK"))+(COUNTIF(Payments!$B$6:$B$5000,$A164)-COUNTIFS(Payments!$B$6:$B$5000,$A164,Payments!$G$6:$G$5000,"OK")))</f>
        <v/>
      </c>
      <c r="M164" s="15" t="str">
        <f aca="false">IF(AND($A164="",$B164="",$C164=""),"",IF($A164="","Fix: add a customer ID",IF(COUNTIF($A$11:$A$5000,$A164)&gt;1,"Fix: duplicate customer ID",IF($B164="","Fix: add a name",IF($C164="","OK",IF(NOT(ISNUMBER($C164)),"Fix: next visit must be a date",IF(OR($C164&lt;36526,$C164&lt;&gt;INT($C164)),"Fix: next visit must be a date","OK")))))))</f>
        <v/>
      </c>
    </row>
    <row r="165" customFormat="false" ht="15" hidden="false" customHeight="false" outlineLevel="0" collapsed="false">
      <c r="A165" s="11"/>
      <c r="B165" s="11"/>
      <c r="C165" s="12"/>
      <c r="D165" s="6" t="str">
        <f aca="false">IF($M165="","",IF($M165&lt;&gt;"OK","Check this row",IF($L165&gt;0,"Check entries",IF(COUNTIF(Charges!$B$6:$B$5000,$A165)+COUNTIF(Payments!$B$6:$B$5000,$A165)=0,"No charges recorded",IF($E165&lt;0,"Credit",IF($E165=0,"Clear",IF($F165&gt;0,"Overdue",IF($G165&gt;0,"Due today","Outstanding — not overdue"))))))))</f>
        <v/>
      </c>
      <c r="E165" s="13" t="str">
        <f aca="false">IF($M165="","",IF(AND($M165="OK",$L165=0),ROUND($J165-$K165,2),"—"))</f>
        <v/>
      </c>
      <c r="F165" s="14" t="str">
        <f aca="false">IF($M165="","",IF(AND($M165="OK",$L165=0),ROUND(MAX(0,ROUND(SUMIFS(Charges!$F$6:$F$5000,Charges!$B$6:$B$5000,$A165,Charges!$H$6:$H$5000,"OK",Charges!$E$6:$E$5000,"&lt;"&amp;AsOf),2)-$K165),2),"—"))</f>
        <v/>
      </c>
      <c r="G165" s="14" t="str">
        <f aca="false">IF($M165="","",IF(AND($M165="OK",$L165=0),ROUND(MAX(0,ROUND(SUMIFS(Charges!$F$6:$F$5000,Charges!$B$6:$B$5000,$A165,Charges!$H$6:$H$5000,"OK",Charges!$E$6:$E$5000,"&lt;="&amp;AsOf),2)-$K165)-$F165,2),"—"))</f>
        <v/>
      </c>
      <c r="H165" s="15" t="str">
        <f aca="false">IF($M165="","",IF($C165="","Not entered",IF($M165&lt;&gt;"OK","Check date",IF($C165&lt;AsOf,"Date passed — update it",IF($C165&lt;=AsOf+7,"Upcoming (next 7 days)","Later")))))</f>
        <v/>
      </c>
      <c r="I165" s="6" t="str">
        <f aca="false">IF(AND($D165="Overdue",$H165="Upcoming (next 7 days)"),"Review before next visit","")</f>
        <v/>
      </c>
      <c r="J165" s="14" t="str">
        <f aca="false">IF($M165="","",ROUND(SUMIFS(Charges!$F$6:$F$5000,Charges!$B$6:$B$5000,$A165,Charges!$H$6:$H$5000,"OK"),2))</f>
        <v/>
      </c>
      <c r="K165" s="14" t="str">
        <f aca="false">IF($M165="","",ROUND(SUMIFS(Payments!$E$6:$E$5000,Payments!$B$6:$B$5000,$A165,Payments!$G$6:$G$5000,"OK"),2))</f>
        <v/>
      </c>
      <c r="L165" s="15" t="str">
        <f aca="false">IF($M165="","",(COUNTIF(Charges!$B$6:$B$5000,$A165)-COUNTIFS(Charges!$B$6:$B$5000,$A165,Charges!$H$6:$H$5000,"OK"))+(COUNTIF(Payments!$B$6:$B$5000,$A165)-COUNTIFS(Payments!$B$6:$B$5000,$A165,Payments!$G$6:$G$5000,"OK")))</f>
        <v/>
      </c>
      <c r="M165" s="15" t="str">
        <f aca="false">IF(AND($A165="",$B165="",$C165=""),"",IF($A165="","Fix: add a customer ID",IF(COUNTIF($A$11:$A$5000,$A165)&gt;1,"Fix: duplicate customer ID",IF($B165="","Fix: add a name",IF($C165="","OK",IF(NOT(ISNUMBER($C165)),"Fix: next visit must be a date",IF(OR($C165&lt;36526,$C165&lt;&gt;INT($C165)),"Fix: next visit must be a date","OK")))))))</f>
        <v/>
      </c>
    </row>
    <row r="166" customFormat="false" ht="15" hidden="false" customHeight="false" outlineLevel="0" collapsed="false">
      <c r="A166" s="11"/>
      <c r="B166" s="11"/>
      <c r="C166" s="12"/>
      <c r="D166" s="6" t="str">
        <f aca="false">IF($M166="","",IF($M166&lt;&gt;"OK","Check this row",IF($L166&gt;0,"Check entries",IF(COUNTIF(Charges!$B$6:$B$5000,$A166)+COUNTIF(Payments!$B$6:$B$5000,$A166)=0,"No charges recorded",IF($E166&lt;0,"Credit",IF($E166=0,"Clear",IF($F166&gt;0,"Overdue",IF($G166&gt;0,"Due today","Outstanding — not overdue"))))))))</f>
        <v/>
      </c>
      <c r="E166" s="13" t="str">
        <f aca="false">IF($M166="","",IF(AND($M166="OK",$L166=0),ROUND($J166-$K166,2),"—"))</f>
        <v/>
      </c>
      <c r="F166" s="14" t="str">
        <f aca="false">IF($M166="","",IF(AND($M166="OK",$L166=0),ROUND(MAX(0,ROUND(SUMIFS(Charges!$F$6:$F$5000,Charges!$B$6:$B$5000,$A166,Charges!$H$6:$H$5000,"OK",Charges!$E$6:$E$5000,"&lt;"&amp;AsOf),2)-$K166),2),"—"))</f>
        <v/>
      </c>
      <c r="G166" s="14" t="str">
        <f aca="false">IF($M166="","",IF(AND($M166="OK",$L166=0),ROUND(MAX(0,ROUND(SUMIFS(Charges!$F$6:$F$5000,Charges!$B$6:$B$5000,$A166,Charges!$H$6:$H$5000,"OK",Charges!$E$6:$E$5000,"&lt;="&amp;AsOf),2)-$K166)-$F166,2),"—"))</f>
        <v/>
      </c>
      <c r="H166" s="15" t="str">
        <f aca="false">IF($M166="","",IF($C166="","Not entered",IF($M166&lt;&gt;"OK","Check date",IF($C166&lt;AsOf,"Date passed — update it",IF($C166&lt;=AsOf+7,"Upcoming (next 7 days)","Later")))))</f>
        <v/>
      </c>
      <c r="I166" s="6" t="str">
        <f aca="false">IF(AND($D166="Overdue",$H166="Upcoming (next 7 days)"),"Review before next visit","")</f>
        <v/>
      </c>
      <c r="J166" s="14" t="str">
        <f aca="false">IF($M166="","",ROUND(SUMIFS(Charges!$F$6:$F$5000,Charges!$B$6:$B$5000,$A166,Charges!$H$6:$H$5000,"OK"),2))</f>
        <v/>
      </c>
      <c r="K166" s="14" t="str">
        <f aca="false">IF($M166="","",ROUND(SUMIFS(Payments!$E$6:$E$5000,Payments!$B$6:$B$5000,$A166,Payments!$G$6:$G$5000,"OK"),2))</f>
        <v/>
      </c>
      <c r="L166" s="15" t="str">
        <f aca="false">IF($M166="","",(COUNTIF(Charges!$B$6:$B$5000,$A166)-COUNTIFS(Charges!$B$6:$B$5000,$A166,Charges!$H$6:$H$5000,"OK"))+(COUNTIF(Payments!$B$6:$B$5000,$A166)-COUNTIFS(Payments!$B$6:$B$5000,$A166,Payments!$G$6:$G$5000,"OK")))</f>
        <v/>
      </c>
      <c r="M166" s="15" t="str">
        <f aca="false">IF(AND($A166="",$B166="",$C166=""),"",IF($A166="","Fix: add a customer ID",IF(COUNTIF($A$11:$A$5000,$A166)&gt;1,"Fix: duplicate customer ID",IF($B166="","Fix: add a name",IF($C166="","OK",IF(NOT(ISNUMBER($C166)),"Fix: next visit must be a date",IF(OR($C166&lt;36526,$C166&lt;&gt;INT($C166)),"Fix: next visit must be a date","OK")))))))</f>
        <v/>
      </c>
    </row>
    <row r="167" customFormat="false" ht="15" hidden="false" customHeight="false" outlineLevel="0" collapsed="false">
      <c r="A167" s="11"/>
      <c r="B167" s="11"/>
      <c r="C167" s="12"/>
      <c r="D167" s="6" t="str">
        <f aca="false">IF($M167="","",IF($M167&lt;&gt;"OK","Check this row",IF($L167&gt;0,"Check entries",IF(COUNTIF(Charges!$B$6:$B$5000,$A167)+COUNTIF(Payments!$B$6:$B$5000,$A167)=0,"No charges recorded",IF($E167&lt;0,"Credit",IF($E167=0,"Clear",IF($F167&gt;0,"Overdue",IF($G167&gt;0,"Due today","Outstanding — not overdue"))))))))</f>
        <v/>
      </c>
      <c r="E167" s="13" t="str">
        <f aca="false">IF($M167="","",IF(AND($M167="OK",$L167=0),ROUND($J167-$K167,2),"—"))</f>
        <v/>
      </c>
      <c r="F167" s="14" t="str">
        <f aca="false">IF($M167="","",IF(AND($M167="OK",$L167=0),ROUND(MAX(0,ROUND(SUMIFS(Charges!$F$6:$F$5000,Charges!$B$6:$B$5000,$A167,Charges!$H$6:$H$5000,"OK",Charges!$E$6:$E$5000,"&lt;"&amp;AsOf),2)-$K167),2),"—"))</f>
        <v/>
      </c>
      <c r="G167" s="14" t="str">
        <f aca="false">IF($M167="","",IF(AND($M167="OK",$L167=0),ROUND(MAX(0,ROUND(SUMIFS(Charges!$F$6:$F$5000,Charges!$B$6:$B$5000,$A167,Charges!$H$6:$H$5000,"OK",Charges!$E$6:$E$5000,"&lt;="&amp;AsOf),2)-$K167)-$F167,2),"—"))</f>
        <v/>
      </c>
      <c r="H167" s="15" t="str">
        <f aca="false">IF($M167="","",IF($C167="","Not entered",IF($M167&lt;&gt;"OK","Check date",IF($C167&lt;AsOf,"Date passed — update it",IF($C167&lt;=AsOf+7,"Upcoming (next 7 days)","Later")))))</f>
        <v/>
      </c>
      <c r="I167" s="6" t="str">
        <f aca="false">IF(AND($D167="Overdue",$H167="Upcoming (next 7 days)"),"Review before next visit","")</f>
        <v/>
      </c>
      <c r="J167" s="14" t="str">
        <f aca="false">IF($M167="","",ROUND(SUMIFS(Charges!$F$6:$F$5000,Charges!$B$6:$B$5000,$A167,Charges!$H$6:$H$5000,"OK"),2))</f>
        <v/>
      </c>
      <c r="K167" s="14" t="str">
        <f aca="false">IF($M167="","",ROUND(SUMIFS(Payments!$E$6:$E$5000,Payments!$B$6:$B$5000,$A167,Payments!$G$6:$G$5000,"OK"),2))</f>
        <v/>
      </c>
      <c r="L167" s="15" t="str">
        <f aca="false">IF($M167="","",(COUNTIF(Charges!$B$6:$B$5000,$A167)-COUNTIFS(Charges!$B$6:$B$5000,$A167,Charges!$H$6:$H$5000,"OK"))+(COUNTIF(Payments!$B$6:$B$5000,$A167)-COUNTIFS(Payments!$B$6:$B$5000,$A167,Payments!$G$6:$G$5000,"OK")))</f>
        <v/>
      </c>
      <c r="M167" s="15" t="str">
        <f aca="false">IF(AND($A167="",$B167="",$C167=""),"",IF($A167="","Fix: add a customer ID",IF(COUNTIF($A$11:$A$5000,$A167)&gt;1,"Fix: duplicate customer ID",IF($B167="","Fix: add a name",IF($C167="","OK",IF(NOT(ISNUMBER($C167)),"Fix: next visit must be a date",IF(OR($C167&lt;36526,$C167&lt;&gt;INT($C167)),"Fix: next visit must be a date","OK")))))))</f>
        <v/>
      </c>
    </row>
    <row r="168" customFormat="false" ht="15" hidden="false" customHeight="false" outlineLevel="0" collapsed="false">
      <c r="A168" s="11"/>
      <c r="B168" s="11"/>
      <c r="C168" s="12"/>
      <c r="D168" s="6" t="str">
        <f aca="false">IF($M168="","",IF($M168&lt;&gt;"OK","Check this row",IF($L168&gt;0,"Check entries",IF(COUNTIF(Charges!$B$6:$B$5000,$A168)+COUNTIF(Payments!$B$6:$B$5000,$A168)=0,"No charges recorded",IF($E168&lt;0,"Credit",IF($E168=0,"Clear",IF($F168&gt;0,"Overdue",IF($G168&gt;0,"Due today","Outstanding — not overdue"))))))))</f>
        <v/>
      </c>
      <c r="E168" s="13" t="str">
        <f aca="false">IF($M168="","",IF(AND($M168="OK",$L168=0),ROUND($J168-$K168,2),"—"))</f>
        <v/>
      </c>
      <c r="F168" s="14" t="str">
        <f aca="false">IF($M168="","",IF(AND($M168="OK",$L168=0),ROUND(MAX(0,ROUND(SUMIFS(Charges!$F$6:$F$5000,Charges!$B$6:$B$5000,$A168,Charges!$H$6:$H$5000,"OK",Charges!$E$6:$E$5000,"&lt;"&amp;AsOf),2)-$K168),2),"—"))</f>
        <v/>
      </c>
      <c r="G168" s="14" t="str">
        <f aca="false">IF($M168="","",IF(AND($M168="OK",$L168=0),ROUND(MAX(0,ROUND(SUMIFS(Charges!$F$6:$F$5000,Charges!$B$6:$B$5000,$A168,Charges!$H$6:$H$5000,"OK",Charges!$E$6:$E$5000,"&lt;="&amp;AsOf),2)-$K168)-$F168,2),"—"))</f>
        <v/>
      </c>
      <c r="H168" s="15" t="str">
        <f aca="false">IF($M168="","",IF($C168="","Not entered",IF($M168&lt;&gt;"OK","Check date",IF($C168&lt;AsOf,"Date passed — update it",IF($C168&lt;=AsOf+7,"Upcoming (next 7 days)","Later")))))</f>
        <v/>
      </c>
      <c r="I168" s="6" t="str">
        <f aca="false">IF(AND($D168="Overdue",$H168="Upcoming (next 7 days)"),"Review before next visit","")</f>
        <v/>
      </c>
      <c r="J168" s="14" t="str">
        <f aca="false">IF($M168="","",ROUND(SUMIFS(Charges!$F$6:$F$5000,Charges!$B$6:$B$5000,$A168,Charges!$H$6:$H$5000,"OK"),2))</f>
        <v/>
      </c>
      <c r="K168" s="14" t="str">
        <f aca="false">IF($M168="","",ROUND(SUMIFS(Payments!$E$6:$E$5000,Payments!$B$6:$B$5000,$A168,Payments!$G$6:$G$5000,"OK"),2))</f>
        <v/>
      </c>
      <c r="L168" s="15" t="str">
        <f aca="false">IF($M168="","",(COUNTIF(Charges!$B$6:$B$5000,$A168)-COUNTIFS(Charges!$B$6:$B$5000,$A168,Charges!$H$6:$H$5000,"OK"))+(COUNTIF(Payments!$B$6:$B$5000,$A168)-COUNTIFS(Payments!$B$6:$B$5000,$A168,Payments!$G$6:$G$5000,"OK")))</f>
        <v/>
      </c>
      <c r="M168" s="15" t="str">
        <f aca="false">IF(AND($A168="",$B168="",$C168=""),"",IF($A168="","Fix: add a customer ID",IF(COUNTIF($A$11:$A$5000,$A168)&gt;1,"Fix: duplicate customer ID",IF($B168="","Fix: add a name",IF($C168="","OK",IF(NOT(ISNUMBER($C168)),"Fix: next visit must be a date",IF(OR($C168&lt;36526,$C168&lt;&gt;INT($C168)),"Fix: next visit must be a date","OK")))))))</f>
        <v/>
      </c>
    </row>
    <row r="169" customFormat="false" ht="15" hidden="false" customHeight="false" outlineLevel="0" collapsed="false">
      <c r="A169" s="11"/>
      <c r="B169" s="11"/>
      <c r="C169" s="12"/>
      <c r="D169" s="6" t="str">
        <f aca="false">IF($M169="","",IF($M169&lt;&gt;"OK","Check this row",IF($L169&gt;0,"Check entries",IF(COUNTIF(Charges!$B$6:$B$5000,$A169)+COUNTIF(Payments!$B$6:$B$5000,$A169)=0,"No charges recorded",IF($E169&lt;0,"Credit",IF($E169=0,"Clear",IF($F169&gt;0,"Overdue",IF($G169&gt;0,"Due today","Outstanding — not overdue"))))))))</f>
        <v/>
      </c>
      <c r="E169" s="13" t="str">
        <f aca="false">IF($M169="","",IF(AND($M169="OK",$L169=0),ROUND($J169-$K169,2),"—"))</f>
        <v/>
      </c>
      <c r="F169" s="14" t="str">
        <f aca="false">IF($M169="","",IF(AND($M169="OK",$L169=0),ROUND(MAX(0,ROUND(SUMIFS(Charges!$F$6:$F$5000,Charges!$B$6:$B$5000,$A169,Charges!$H$6:$H$5000,"OK",Charges!$E$6:$E$5000,"&lt;"&amp;AsOf),2)-$K169),2),"—"))</f>
        <v/>
      </c>
      <c r="G169" s="14" t="str">
        <f aca="false">IF($M169="","",IF(AND($M169="OK",$L169=0),ROUND(MAX(0,ROUND(SUMIFS(Charges!$F$6:$F$5000,Charges!$B$6:$B$5000,$A169,Charges!$H$6:$H$5000,"OK",Charges!$E$6:$E$5000,"&lt;="&amp;AsOf),2)-$K169)-$F169,2),"—"))</f>
        <v/>
      </c>
      <c r="H169" s="15" t="str">
        <f aca="false">IF($M169="","",IF($C169="","Not entered",IF($M169&lt;&gt;"OK","Check date",IF($C169&lt;AsOf,"Date passed — update it",IF($C169&lt;=AsOf+7,"Upcoming (next 7 days)","Later")))))</f>
        <v/>
      </c>
      <c r="I169" s="6" t="str">
        <f aca="false">IF(AND($D169="Overdue",$H169="Upcoming (next 7 days)"),"Review before next visit","")</f>
        <v/>
      </c>
      <c r="J169" s="14" t="str">
        <f aca="false">IF($M169="","",ROUND(SUMIFS(Charges!$F$6:$F$5000,Charges!$B$6:$B$5000,$A169,Charges!$H$6:$H$5000,"OK"),2))</f>
        <v/>
      </c>
      <c r="K169" s="14" t="str">
        <f aca="false">IF($M169="","",ROUND(SUMIFS(Payments!$E$6:$E$5000,Payments!$B$6:$B$5000,$A169,Payments!$G$6:$G$5000,"OK"),2))</f>
        <v/>
      </c>
      <c r="L169" s="15" t="str">
        <f aca="false">IF($M169="","",(COUNTIF(Charges!$B$6:$B$5000,$A169)-COUNTIFS(Charges!$B$6:$B$5000,$A169,Charges!$H$6:$H$5000,"OK"))+(COUNTIF(Payments!$B$6:$B$5000,$A169)-COUNTIFS(Payments!$B$6:$B$5000,$A169,Payments!$G$6:$G$5000,"OK")))</f>
        <v/>
      </c>
      <c r="M169" s="15" t="str">
        <f aca="false">IF(AND($A169="",$B169="",$C169=""),"",IF($A169="","Fix: add a customer ID",IF(COUNTIF($A$11:$A$5000,$A169)&gt;1,"Fix: duplicate customer ID",IF($B169="","Fix: add a name",IF($C169="","OK",IF(NOT(ISNUMBER($C169)),"Fix: next visit must be a date",IF(OR($C169&lt;36526,$C169&lt;&gt;INT($C169)),"Fix: next visit must be a date","OK")))))))</f>
        <v/>
      </c>
    </row>
    <row r="170" customFormat="false" ht="15" hidden="false" customHeight="false" outlineLevel="0" collapsed="false">
      <c r="A170" s="11"/>
      <c r="B170" s="11"/>
      <c r="C170" s="12"/>
      <c r="D170" s="6" t="str">
        <f aca="false">IF($M170="","",IF($M170&lt;&gt;"OK","Check this row",IF($L170&gt;0,"Check entries",IF(COUNTIF(Charges!$B$6:$B$5000,$A170)+COUNTIF(Payments!$B$6:$B$5000,$A170)=0,"No charges recorded",IF($E170&lt;0,"Credit",IF($E170=0,"Clear",IF($F170&gt;0,"Overdue",IF($G170&gt;0,"Due today","Outstanding — not overdue"))))))))</f>
        <v/>
      </c>
      <c r="E170" s="13" t="str">
        <f aca="false">IF($M170="","",IF(AND($M170="OK",$L170=0),ROUND($J170-$K170,2),"—"))</f>
        <v/>
      </c>
      <c r="F170" s="14" t="str">
        <f aca="false">IF($M170="","",IF(AND($M170="OK",$L170=0),ROUND(MAX(0,ROUND(SUMIFS(Charges!$F$6:$F$5000,Charges!$B$6:$B$5000,$A170,Charges!$H$6:$H$5000,"OK",Charges!$E$6:$E$5000,"&lt;"&amp;AsOf),2)-$K170),2),"—"))</f>
        <v/>
      </c>
      <c r="G170" s="14" t="str">
        <f aca="false">IF($M170="","",IF(AND($M170="OK",$L170=0),ROUND(MAX(0,ROUND(SUMIFS(Charges!$F$6:$F$5000,Charges!$B$6:$B$5000,$A170,Charges!$H$6:$H$5000,"OK",Charges!$E$6:$E$5000,"&lt;="&amp;AsOf),2)-$K170)-$F170,2),"—"))</f>
        <v/>
      </c>
      <c r="H170" s="15" t="str">
        <f aca="false">IF($M170="","",IF($C170="","Not entered",IF($M170&lt;&gt;"OK","Check date",IF($C170&lt;AsOf,"Date passed — update it",IF($C170&lt;=AsOf+7,"Upcoming (next 7 days)","Later")))))</f>
        <v/>
      </c>
      <c r="I170" s="6" t="str">
        <f aca="false">IF(AND($D170="Overdue",$H170="Upcoming (next 7 days)"),"Review before next visit","")</f>
        <v/>
      </c>
      <c r="J170" s="14" t="str">
        <f aca="false">IF($M170="","",ROUND(SUMIFS(Charges!$F$6:$F$5000,Charges!$B$6:$B$5000,$A170,Charges!$H$6:$H$5000,"OK"),2))</f>
        <v/>
      </c>
      <c r="K170" s="14" t="str">
        <f aca="false">IF($M170="","",ROUND(SUMIFS(Payments!$E$6:$E$5000,Payments!$B$6:$B$5000,$A170,Payments!$G$6:$G$5000,"OK"),2))</f>
        <v/>
      </c>
      <c r="L170" s="15" t="str">
        <f aca="false">IF($M170="","",(COUNTIF(Charges!$B$6:$B$5000,$A170)-COUNTIFS(Charges!$B$6:$B$5000,$A170,Charges!$H$6:$H$5000,"OK"))+(COUNTIF(Payments!$B$6:$B$5000,$A170)-COUNTIFS(Payments!$B$6:$B$5000,$A170,Payments!$G$6:$G$5000,"OK")))</f>
        <v/>
      </c>
      <c r="M170" s="15" t="str">
        <f aca="false">IF(AND($A170="",$B170="",$C170=""),"",IF($A170="","Fix: add a customer ID",IF(COUNTIF($A$11:$A$5000,$A170)&gt;1,"Fix: duplicate customer ID",IF($B170="","Fix: add a name",IF($C170="","OK",IF(NOT(ISNUMBER($C170)),"Fix: next visit must be a date",IF(OR($C170&lt;36526,$C170&lt;&gt;INT($C170)),"Fix: next visit must be a date","OK")))))))</f>
        <v/>
      </c>
    </row>
    <row r="171" customFormat="false" ht="15" hidden="false" customHeight="false" outlineLevel="0" collapsed="false">
      <c r="A171" s="11"/>
      <c r="B171" s="11"/>
      <c r="C171" s="12"/>
      <c r="D171" s="6" t="str">
        <f aca="false">IF($M171="","",IF($M171&lt;&gt;"OK","Check this row",IF($L171&gt;0,"Check entries",IF(COUNTIF(Charges!$B$6:$B$5000,$A171)+COUNTIF(Payments!$B$6:$B$5000,$A171)=0,"No charges recorded",IF($E171&lt;0,"Credit",IF($E171=0,"Clear",IF($F171&gt;0,"Overdue",IF($G171&gt;0,"Due today","Outstanding — not overdue"))))))))</f>
        <v/>
      </c>
      <c r="E171" s="13" t="str">
        <f aca="false">IF($M171="","",IF(AND($M171="OK",$L171=0),ROUND($J171-$K171,2),"—"))</f>
        <v/>
      </c>
      <c r="F171" s="14" t="str">
        <f aca="false">IF($M171="","",IF(AND($M171="OK",$L171=0),ROUND(MAX(0,ROUND(SUMIFS(Charges!$F$6:$F$5000,Charges!$B$6:$B$5000,$A171,Charges!$H$6:$H$5000,"OK",Charges!$E$6:$E$5000,"&lt;"&amp;AsOf),2)-$K171),2),"—"))</f>
        <v/>
      </c>
      <c r="G171" s="14" t="str">
        <f aca="false">IF($M171="","",IF(AND($M171="OK",$L171=0),ROUND(MAX(0,ROUND(SUMIFS(Charges!$F$6:$F$5000,Charges!$B$6:$B$5000,$A171,Charges!$H$6:$H$5000,"OK",Charges!$E$6:$E$5000,"&lt;="&amp;AsOf),2)-$K171)-$F171,2),"—"))</f>
        <v/>
      </c>
      <c r="H171" s="15" t="str">
        <f aca="false">IF($M171="","",IF($C171="","Not entered",IF($M171&lt;&gt;"OK","Check date",IF($C171&lt;AsOf,"Date passed — update it",IF($C171&lt;=AsOf+7,"Upcoming (next 7 days)","Later")))))</f>
        <v/>
      </c>
      <c r="I171" s="6" t="str">
        <f aca="false">IF(AND($D171="Overdue",$H171="Upcoming (next 7 days)"),"Review before next visit","")</f>
        <v/>
      </c>
      <c r="J171" s="14" t="str">
        <f aca="false">IF($M171="","",ROUND(SUMIFS(Charges!$F$6:$F$5000,Charges!$B$6:$B$5000,$A171,Charges!$H$6:$H$5000,"OK"),2))</f>
        <v/>
      </c>
      <c r="K171" s="14" t="str">
        <f aca="false">IF($M171="","",ROUND(SUMIFS(Payments!$E$6:$E$5000,Payments!$B$6:$B$5000,$A171,Payments!$G$6:$G$5000,"OK"),2))</f>
        <v/>
      </c>
      <c r="L171" s="15" t="str">
        <f aca="false">IF($M171="","",(COUNTIF(Charges!$B$6:$B$5000,$A171)-COUNTIFS(Charges!$B$6:$B$5000,$A171,Charges!$H$6:$H$5000,"OK"))+(COUNTIF(Payments!$B$6:$B$5000,$A171)-COUNTIFS(Payments!$B$6:$B$5000,$A171,Payments!$G$6:$G$5000,"OK")))</f>
        <v/>
      </c>
      <c r="M171" s="15" t="str">
        <f aca="false">IF(AND($A171="",$B171="",$C171=""),"",IF($A171="","Fix: add a customer ID",IF(COUNTIF($A$11:$A$5000,$A171)&gt;1,"Fix: duplicate customer ID",IF($B171="","Fix: add a name",IF($C171="","OK",IF(NOT(ISNUMBER($C171)),"Fix: next visit must be a date",IF(OR($C171&lt;36526,$C171&lt;&gt;INT($C171)),"Fix: next visit must be a date","OK")))))))</f>
        <v/>
      </c>
    </row>
    <row r="172" customFormat="false" ht="15" hidden="false" customHeight="false" outlineLevel="0" collapsed="false">
      <c r="A172" s="11"/>
      <c r="B172" s="11"/>
      <c r="C172" s="12"/>
      <c r="D172" s="6" t="str">
        <f aca="false">IF($M172="","",IF($M172&lt;&gt;"OK","Check this row",IF($L172&gt;0,"Check entries",IF(COUNTIF(Charges!$B$6:$B$5000,$A172)+COUNTIF(Payments!$B$6:$B$5000,$A172)=0,"No charges recorded",IF($E172&lt;0,"Credit",IF($E172=0,"Clear",IF($F172&gt;0,"Overdue",IF($G172&gt;0,"Due today","Outstanding — not overdue"))))))))</f>
        <v/>
      </c>
      <c r="E172" s="13" t="str">
        <f aca="false">IF($M172="","",IF(AND($M172="OK",$L172=0),ROUND($J172-$K172,2),"—"))</f>
        <v/>
      </c>
      <c r="F172" s="14" t="str">
        <f aca="false">IF($M172="","",IF(AND($M172="OK",$L172=0),ROUND(MAX(0,ROUND(SUMIFS(Charges!$F$6:$F$5000,Charges!$B$6:$B$5000,$A172,Charges!$H$6:$H$5000,"OK",Charges!$E$6:$E$5000,"&lt;"&amp;AsOf),2)-$K172),2),"—"))</f>
        <v/>
      </c>
      <c r="G172" s="14" t="str">
        <f aca="false">IF($M172="","",IF(AND($M172="OK",$L172=0),ROUND(MAX(0,ROUND(SUMIFS(Charges!$F$6:$F$5000,Charges!$B$6:$B$5000,$A172,Charges!$H$6:$H$5000,"OK",Charges!$E$6:$E$5000,"&lt;="&amp;AsOf),2)-$K172)-$F172,2),"—"))</f>
        <v/>
      </c>
      <c r="H172" s="15" t="str">
        <f aca="false">IF($M172="","",IF($C172="","Not entered",IF($M172&lt;&gt;"OK","Check date",IF($C172&lt;AsOf,"Date passed — update it",IF($C172&lt;=AsOf+7,"Upcoming (next 7 days)","Later")))))</f>
        <v/>
      </c>
      <c r="I172" s="6" t="str">
        <f aca="false">IF(AND($D172="Overdue",$H172="Upcoming (next 7 days)"),"Review before next visit","")</f>
        <v/>
      </c>
      <c r="J172" s="14" t="str">
        <f aca="false">IF($M172="","",ROUND(SUMIFS(Charges!$F$6:$F$5000,Charges!$B$6:$B$5000,$A172,Charges!$H$6:$H$5000,"OK"),2))</f>
        <v/>
      </c>
      <c r="K172" s="14" t="str">
        <f aca="false">IF($M172="","",ROUND(SUMIFS(Payments!$E$6:$E$5000,Payments!$B$6:$B$5000,$A172,Payments!$G$6:$G$5000,"OK"),2))</f>
        <v/>
      </c>
      <c r="L172" s="15" t="str">
        <f aca="false">IF($M172="","",(COUNTIF(Charges!$B$6:$B$5000,$A172)-COUNTIFS(Charges!$B$6:$B$5000,$A172,Charges!$H$6:$H$5000,"OK"))+(COUNTIF(Payments!$B$6:$B$5000,$A172)-COUNTIFS(Payments!$B$6:$B$5000,$A172,Payments!$G$6:$G$5000,"OK")))</f>
        <v/>
      </c>
      <c r="M172" s="15" t="str">
        <f aca="false">IF(AND($A172="",$B172="",$C172=""),"",IF($A172="","Fix: add a customer ID",IF(COUNTIF($A$11:$A$5000,$A172)&gt;1,"Fix: duplicate customer ID",IF($B172="","Fix: add a name",IF($C172="","OK",IF(NOT(ISNUMBER($C172)),"Fix: next visit must be a date",IF(OR($C172&lt;36526,$C172&lt;&gt;INT($C172)),"Fix: next visit must be a date","OK")))))))</f>
        <v/>
      </c>
    </row>
    <row r="173" customFormat="false" ht="15" hidden="false" customHeight="false" outlineLevel="0" collapsed="false">
      <c r="A173" s="11"/>
      <c r="B173" s="11"/>
      <c r="C173" s="12"/>
      <c r="D173" s="6" t="str">
        <f aca="false">IF($M173="","",IF($M173&lt;&gt;"OK","Check this row",IF($L173&gt;0,"Check entries",IF(COUNTIF(Charges!$B$6:$B$5000,$A173)+COUNTIF(Payments!$B$6:$B$5000,$A173)=0,"No charges recorded",IF($E173&lt;0,"Credit",IF($E173=0,"Clear",IF($F173&gt;0,"Overdue",IF($G173&gt;0,"Due today","Outstanding — not overdue"))))))))</f>
        <v/>
      </c>
      <c r="E173" s="13" t="str">
        <f aca="false">IF($M173="","",IF(AND($M173="OK",$L173=0),ROUND($J173-$K173,2),"—"))</f>
        <v/>
      </c>
      <c r="F173" s="14" t="str">
        <f aca="false">IF($M173="","",IF(AND($M173="OK",$L173=0),ROUND(MAX(0,ROUND(SUMIFS(Charges!$F$6:$F$5000,Charges!$B$6:$B$5000,$A173,Charges!$H$6:$H$5000,"OK",Charges!$E$6:$E$5000,"&lt;"&amp;AsOf),2)-$K173),2),"—"))</f>
        <v/>
      </c>
      <c r="G173" s="14" t="str">
        <f aca="false">IF($M173="","",IF(AND($M173="OK",$L173=0),ROUND(MAX(0,ROUND(SUMIFS(Charges!$F$6:$F$5000,Charges!$B$6:$B$5000,$A173,Charges!$H$6:$H$5000,"OK",Charges!$E$6:$E$5000,"&lt;="&amp;AsOf),2)-$K173)-$F173,2),"—"))</f>
        <v/>
      </c>
      <c r="H173" s="15" t="str">
        <f aca="false">IF($M173="","",IF($C173="","Not entered",IF($M173&lt;&gt;"OK","Check date",IF($C173&lt;AsOf,"Date passed — update it",IF($C173&lt;=AsOf+7,"Upcoming (next 7 days)","Later")))))</f>
        <v/>
      </c>
      <c r="I173" s="6" t="str">
        <f aca="false">IF(AND($D173="Overdue",$H173="Upcoming (next 7 days)"),"Review before next visit","")</f>
        <v/>
      </c>
      <c r="J173" s="14" t="str">
        <f aca="false">IF($M173="","",ROUND(SUMIFS(Charges!$F$6:$F$5000,Charges!$B$6:$B$5000,$A173,Charges!$H$6:$H$5000,"OK"),2))</f>
        <v/>
      </c>
      <c r="K173" s="14" t="str">
        <f aca="false">IF($M173="","",ROUND(SUMIFS(Payments!$E$6:$E$5000,Payments!$B$6:$B$5000,$A173,Payments!$G$6:$G$5000,"OK"),2))</f>
        <v/>
      </c>
      <c r="L173" s="15" t="str">
        <f aca="false">IF($M173="","",(COUNTIF(Charges!$B$6:$B$5000,$A173)-COUNTIFS(Charges!$B$6:$B$5000,$A173,Charges!$H$6:$H$5000,"OK"))+(COUNTIF(Payments!$B$6:$B$5000,$A173)-COUNTIFS(Payments!$B$6:$B$5000,$A173,Payments!$G$6:$G$5000,"OK")))</f>
        <v/>
      </c>
      <c r="M173" s="15" t="str">
        <f aca="false">IF(AND($A173="",$B173="",$C173=""),"",IF($A173="","Fix: add a customer ID",IF(COUNTIF($A$11:$A$5000,$A173)&gt;1,"Fix: duplicate customer ID",IF($B173="","Fix: add a name",IF($C173="","OK",IF(NOT(ISNUMBER($C173)),"Fix: next visit must be a date",IF(OR($C173&lt;36526,$C173&lt;&gt;INT($C173)),"Fix: next visit must be a date","OK")))))))</f>
        <v/>
      </c>
    </row>
    <row r="174" customFormat="false" ht="15" hidden="false" customHeight="false" outlineLevel="0" collapsed="false">
      <c r="A174" s="11"/>
      <c r="B174" s="11"/>
      <c r="C174" s="12"/>
      <c r="D174" s="6" t="str">
        <f aca="false">IF($M174="","",IF($M174&lt;&gt;"OK","Check this row",IF($L174&gt;0,"Check entries",IF(COUNTIF(Charges!$B$6:$B$5000,$A174)+COUNTIF(Payments!$B$6:$B$5000,$A174)=0,"No charges recorded",IF($E174&lt;0,"Credit",IF($E174=0,"Clear",IF($F174&gt;0,"Overdue",IF($G174&gt;0,"Due today","Outstanding — not overdue"))))))))</f>
        <v/>
      </c>
      <c r="E174" s="13" t="str">
        <f aca="false">IF($M174="","",IF(AND($M174="OK",$L174=0),ROUND($J174-$K174,2),"—"))</f>
        <v/>
      </c>
      <c r="F174" s="14" t="str">
        <f aca="false">IF($M174="","",IF(AND($M174="OK",$L174=0),ROUND(MAX(0,ROUND(SUMIFS(Charges!$F$6:$F$5000,Charges!$B$6:$B$5000,$A174,Charges!$H$6:$H$5000,"OK",Charges!$E$6:$E$5000,"&lt;"&amp;AsOf),2)-$K174),2),"—"))</f>
        <v/>
      </c>
      <c r="G174" s="14" t="str">
        <f aca="false">IF($M174="","",IF(AND($M174="OK",$L174=0),ROUND(MAX(0,ROUND(SUMIFS(Charges!$F$6:$F$5000,Charges!$B$6:$B$5000,$A174,Charges!$H$6:$H$5000,"OK",Charges!$E$6:$E$5000,"&lt;="&amp;AsOf),2)-$K174)-$F174,2),"—"))</f>
        <v/>
      </c>
      <c r="H174" s="15" t="str">
        <f aca="false">IF($M174="","",IF($C174="","Not entered",IF($M174&lt;&gt;"OK","Check date",IF($C174&lt;AsOf,"Date passed — update it",IF($C174&lt;=AsOf+7,"Upcoming (next 7 days)","Later")))))</f>
        <v/>
      </c>
      <c r="I174" s="6" t="str">
        <f aca="false">IF(AND($D174="Overdue",$H174="Upcoming (next 7 days)"),"Review before next visit","")</f>
        <v/>
      </c>
      <c r="J174" s="14" t="str">
        <f aca="false">IF($M174="","",ROUND(SUMIFS(Charges!$F$6:$F$5000,Charges!$B$6:$B$5000,$A174,Charges!$H$6:$H$5000,"OK"),2))</f>
        <v/>
      </c>
      <c r="K174" s="14" t="str">
        <f aca="false">IF($M174="","",ROUND(SUMIFS(Payments!$E$6:$E$5000,Payments!$B$6:$B$5000,$A174,Payments!$G$6:$G$5000,"OK"),2))</f>
        <v/>
      </c>
      <c r="L174" s="15" t="str">
        <f aca="false">IF($M174="","",(COUNTIF(Charges!$B$6:$B$5000,$A174)-COUNTIFS(Charges!$B$6:$B$5000,$A174,Charges!$H$6:$H$5000,"OK"))+(COUNTIF(Payments!$B$6:$B$5000,$A174)-COUNTIFS(Payments!$B$6:$B$5000,$A174,Payments!$G$6:$G$5000,"OK")))</f>
        <v/>
      </c>
      <c r="M174" s="15" t="str">
        <f aca="false">IF(AND($A174="",$B174="",$C174=""),"",IF($A174="","Fix: add a customer ID",IF(COUNTIF($A$11:$A$5000,$A174)&gt;1,"Fix: duplicate customer ID",IF($B174="","Fix: add a name",IF($C174="","OK",IF(NOT(ISNUMBER($C174)),"Fix: next visit must be a date",IF(OR($C174&lt;36526,$C174&lt;&gt;INT($C174)),"Fix: next visit must be a date","OK")))))))</f>
        <v/>
      </c>
    </row>
    <row r="175" customFormat="false" ht="15" hidden="false" customHeight="false" outlineLevel="0" collapsed="false">
      <c r="A175" s="11"/>
      <c r="B175" s="11"/>
      <c r="C175" s="12"/>
      <c r="D175" s="6" t="str">
        <f aca="false">IF($M175="","",IF($M175&lt;&gt;"OK","Check this row",IF($L175&gt;0,"Check entries",IF(COUNTIF(Charges!$B$6:$B$5000,$A175)+COUNTIF(Payments!$B$6:$B$5000,$A175)=0,"No charges recorded",IF($E175&lt;0,"Credit",IF($E175=0,"Clear",IF($F175&gt;0,"Overdue",IF($G175&gt;0,"Due today","Outstanding — not overdue"))))))))</f>
        <v/>
      </c>
      <c r="E175" s="13" t="str">
        <f aca="false">IF($M175="","",IF(AND($M175="OK",$L175=0),ROUND($J175-$K175,2),"—"))</f>
        <v/>
      </c>
      <c r="F175" s="14" t="str">
        <f aca="false">IF($M175="","",IF(AND($M175="OK",$L175=0),ROUND(MAX(0,ROUND(SUMIFS(Charges!$F$6:$F$5000,Charges!$B$6:$B$5000,$A175,Charges!$H$6:$H$5000,"OK",Charges!$E$6:$E$5000,"&lt;"&amp;AsOf),2)-$K175),2),"—"))</f>
        <v/>
      </c>
      <c r="G175" s="14" t="str">
        <f aca="false">IF($M175="","",IF(AND($M175="OK",$L175=0),ROUND(MAX(0,ROUND(SUMIFS(Charges!$F$6:$F$5000,Charges!$B$6:$B$5000,$A175,Charges!$H$6:$H$5000,"OK",Charges!$E$6:$E$5000,"&lt;="&amp;AsOf),2)-$K175)-$F175,2),"—"))</f>
        <v/>
      </c>
      <c r="H175" s="15" t="str">
        <f aca="false">IF($M175="","",IF($C175="","Not entered",IF($M175&lt;&gt;"OK","Check date",IF($C175&lt;AsOf,"Date passed — update it",IF($C175&lt;=AsOf+7,"Upcoming (next 7 days)","Later")))))</f>
        <v/>
      </c>
      <c r="I175" s="6" t="str">
        <f aca="false">IF(AND($D175="Overdue",$H175="Upcoming (next 7 days)"),"Review before next visit","")</f>
        <v/>
      </c>
      <c r="J175" s="14" t="str">
        <f aca="false">IF($M175="","",ROUND(SUMIFS(Charges!$F$6:$F$5000,Charges!$B$6:$B$5000,$A175,Charges!$H$6:$H$5000,"OK"),2))</f>
        <v/>
      </c>
      <c r="K175" s="14" t="str">
        <f aca="false">IF($M175="","",ROUND(SUMIFS(Payments!$E$6:$E$5000,Payments!$B$6:$B$5000,$A175,Payments!$G$6:$G$5000,"OK"),2))</f>
        <v/>
      </c>
      <c r="L175" s="15" t="str">
        <f aca="false">IF($M175="","",(COUNTIF(Charges!$B$6:$B$5000,$A175)-COUNTIFS(Charges!$B$6:$B$5000,$A175,Charges!$H$6:$H$5000,"OK"))+(COUNTIF(Payments!$B$6:$B$5000,$A175)-COUNTIFS(Payments!$B$6:$B$5000,$A175,Payments!$G$6:$G$5000,"OK")))</f>
        <v/>
      </c>
      <c r="M175" s="15" t="str">
        <f aca="false">IF(AND($A175="",$B175="",$C175=""),"",IF($A175="","Fix: add a customer ID",IF(COUNTIF($A$11:$A$5000,$A175)&gt;1,"Fix: duplicate customer ID",IF($B175="","Fix: add a name",IF($C175="","OK",IF(NOT(ISNUMBER($C175)),"Fix: next visit must be a date",IF(OR($C175&lt;36526,$C175&lt;&gt;INT($C175)),"Fix: next visit must be a date","OK")))))))</f>
        <v/>
      </c>
    </row>
    <row r="176" customFormat="false" ht="15" hidden="false" customHeight="false" outlineLevel="0" collapsed="false">
      <c r="A176" s="11"/>
      <c r="B176" s="11"/>
      <c r="C176" s="12"/>
      <c r="D176" s="6" t="str">
        <f aca="false">IF($M176="","",IF($M176&lt;&gt;"OK","Check this row",IF($L176&gt;0,"Check entries",IF(COUNTIF(Charges!$B$6:$B$5000,$A176)+COUNTIF(Payments!$B$6:$B$5000,$A176)=0,"No charges recorded",IF($E176&lt;0,"Credit",IF($E176=0,"Clear",IF($F176&gt;0,"Overdue",IF($G176&gt;0,"Due today","Outstanding — not overdue"))))))))</f>
        <v/>
      </c>
      <c r="E176" s="13" t="str">
        <f aca="false">IF($M176="","",IF(AND($M176="OK",$L176=0),ROUND($J176-$K176,2),"—"))</f>
        <v/>
      </c>
      <c r="F176" s="14" t="str">
        <f aca="false">IF($M176="","",IF(AND($M176="OK",$L176=0),ROUND(MAX(0,ROUND(SUMIFS(Charges!$F$6:$F$5000,Charges!$B$6:$B$5000,$A176,Charges!$H$6:$H$5000,"OK",Charges!$E$6:$E$5000,"&lt;"&amp;AsOf),2)-$K176),2),"—"))</f>
        <v/>
      </c>
      <c r="G176" s="14" t="str">
        <f aca="false">IF($M176="","",IF(AND($M176="OK",$L176=0),ROUND(MAX(0,ROUND(SUMIFS(Charges!$F$6:$F$5000,Charges!$B$6:$B$5000,$A176,Charges!$H$6:$H$5000,"OK",Charges!$E$6:$E$5000,"&lt;="&amp;AsOf),2)-$K176)-$F176,2),"—"))</f>
        <v/>
      </c>
      <c r="H176" s="15" t="str">
        <f aca="false">IF($M176="","",IF($C176="","Not entered",IF($M176&lt;&gt;"OK","Check date",IF($C176&lt;AsOf,"Date passed — update it",IF($C176&lt;=AsOf+7,"Upcoming (next 7 days)","Later")))))</f>
        <v/>
      </c>
      <c r="I176" s="6" t="str">
        <f aca="false">IF(AND($D176="Overdue",$H176="Upcoming (next 7 days)"),"Review before next visit","")</f>
        <v/>
      </c>
      <c r="J176" s="14" t="str">
        <f aca="false">IF($M176="","",ROUND(SUMIFS(Charges!$F$6:$F$5000,Charges!$B$6:$B$5000,$A176,Charges!$H$6:$H$5000,"OK"),2))</f>
        <v/>
      </c>
      <c r="K176" s="14" t="str">
        <f aca="false">IF($M176="","",ROUND(SUMIFS(Payments!$E$6:$E$5000,Payments!$B$6:$B$5000,$A176,Payments!$G$6:$G$5000,"OK"),2))</f>
        <v/>
      </c>
      <c r="L176" s="15" t="str">
        <f aca="false">IF($M176="","",(COUNTIF(Charges!$B$6:$B$5000,$A176)-COUNTIFS(Charges!$B$6:$B$5000,$A176,Charges!$H$6:$H$5000,"OK"))+(COUNTIF(Payments!$B$6:$B$5000,$A176)-COUNTIFS(Payments!$B$6:$B$5000,$A176,Payments!$G$6:$G$5000,"OK")))</f>
        <v/>
      </c>
      <c r="M176" s="15" t="str">
        <f aca="false">IF(AND($A176="",$B176="",$C176=""),"",IF($A176="","Fix: add a customer ID",IF(COUNTIF($A$11:$A$5000,$A176)&gt;1,"Fix: duplicate customer ID",IF($B176="","Fix: add a name",IF($C176="","OK",IF(NOT(ISNUMBER($C176)),"Fix: next visit must be a date",IF(OR($C176&lt;36526,$C176&lt;&gt;INT($C176)),"Fix: next visit must be a date","OK")))))))</f>
        <v/>
      </c>
    </row>
    <row r="177" customFormat="false" ht="15" hidden="false" customHeight="false" outlineLevel="0" collapsed="false">
      <c r="A177" s="11"/>
      <c r="B177" s="11"/>
      <c r="C177" s="12"/>
      <c r="D177" s="6" t="str">
        <f aca="false">IF($M177="","",IF($M177&lt;&gt;"OK","Check this row",IF($L177&gt;0,"Check entries",IF(COUNTIF(Charges!$B$6:$B$5000,$A177)+COUNTIF(Payments!$B$6:$B$5000,$A177)=0,"No charges recorded",IF($E177&lt;0,"Credit",IF($E177=0,"Clear",IF($F177&gt;0,"Overdue",IF($G177&gt;0,"Due today","Outstanding — not overdue"))))))))</f>
        <v/>
      </c>
      <c r="E177" s="13" t="str">
        <f aca="false">IF($M177="","",IF(AND($M177="OK",$L177=0),ROUND($J177-$K177,2),"—"))</f>
        <v/>
      </c>
      <c r="F177" s="14" t="str">
        <f aca="false">IF($M177="","",IF(AND($M177="OK",$L177=0),ROUND(MAX(0,ROUND(SUMIFS(Charges!$F$6:$F$5000,Charges!$B$6:$B$5000,$A177,Charges!$H$6:$H$5000,"OK",Charges!$E$6:$E$5000,"&lt;"&amp;AsOf),2)-$K177),2),"—"))</f>
        <v/>
      </c>
      <c r="G177" s="14" t="str">
        <f aca="false">IF($M177="","",IF(AND($M177="OK",$L177=0),ROUND(MAX(0,ROUND(SUMIFS(Charges!$F$6:$F$5000,Charges!$B$6:$B$5000,$A177,Charges!$H$6:$H$5000,"OK",Charges!$E$6:$E$5000,"&lt;="&amp;AsOf),2)-$K177)-$F177,2),"—"))</f>
        <v/>
      </c>
      <c r="H177" s="15" t="str">
        <f aca="false">IF($M177="","",IF($C177="","Not entered",IF($M177&lt;&gt;"OK","Check date",IF($C177&lt;AsOf,"Date passed — update it",IF($C177&lt;=AsOf+7,"Upcoming (next 7 days)","Later")))))</f>
        <v/>
      </c>
      <c r="I177" s="6" t="str">
        <f aca="false">IF(AND($D177="Overdue",$H177="Upcoming (next 7 days)"),"Review before next visit","")</f>
        <v/>
      </c>
      <c r="J177" s="14" t="str">
        <f aca="false">IF($M177="","",ROUND(SUMIFS(Charges!$F$6:$F$5000,Charges!$B$6:$B$5000,$A177,Charges!$H$6:$H$5000,"OK"),2))</f>
        <v/>
      </c>
      <c r="K177" s="14" t="str">
        <f aca="false">IF($M177="","",ROUND(SUMIFS(Payments!$E$6:$E$5000,Payments!$B$6:$B$5000,$A177,Payments!$G$6:$G$5000,"OK"),2))</f>
        <v/>
      </c>
      <c r="L177" s="15" t="str">
        <f aca="false">IF($M177="","",(COUNTIF(Charges!$B$6:$B$5000,$A177)-COUNTIFS(Charges!$B$6:$B$5000,$A177,Charges!$H$6:$H$5000,"OK"))+(COUNTIF(Payments!$B$6:$B$5000,$A177)-COUNTIFS(Payments!$B$6:$B$5000,$A177,Payments!$G$6:$G$5000,"OK")))</f>
        <v/>
      </c>
      <c r="M177" s="15" t="str">
        <f aca="false">IF(AND($A177="",$B177="",$C177=""),"",IF($A177="","Fix: add a customer ID",IF(COUNTIF($A$11:$A$5000,$A177)&gt;1,"Fix: duplicate customer ID",IF($B177="","Fix: add a name",IF($C177="","OK",IF(NOT(ISNUMBER($C177)),"Fix: next visit must be a date",IF(OR($C177&lt;36526,$C177&lt;&gt;INT($C177)),"Fix: next visit must be a date","OK")))))))</f>
        <v/>
      </c>
    </row>
    <row r="178" customFormat="false" ht="15" hidden="false" customHeight="false" outlineLevel="0" collapsed="false">
      <c r="A178" s="11"/>
      <c r="B178" s="11"/>
      <c r="C178" s="12"/>
      <c r="D178" s="6" t="str">
        <f aca="false">IF($M178="","",IF($M178&lt;&gt;"OK","Check this row",IF($L178&gt;0,"Check entries",IF(COUNTIF(Charges!$B$6:$B$5000,$A178)+COUNTIF(Payments!$B$6:$B$5000,$A178)=0,"No charges recorded",IF($E178&lt;0,"Credit",IF($E178=0,"Clear",IF($F178&gt;0,"Overdue",IF($G178&gt;0,"Due today","Outstanding — not overdue"))))))))</f>
        <v/>
      </c>
      <c r="E178" s="13" t="str">
        <f aca="false">IF($M178="","",IF(AND($M178="OK",$L178=0),ROUND($J178-$K178,2),"—"))</f>
        <v/>
      </c>
      <c r="F178" s="14" t="str">
        <f aca="false">IF($M178="","",IF(AND($M178="OK",$L178=0),ROUND(MAX(0,ROUND(SUMIFS(Charges!$F$6:$F$5000,Charges!$B$6:$B$5000,$A178,Charges!$H$6:$H$5000,"OK",Charges!$E$6:$E$5000,"&lt;"&amp;AsOf),2)-$K178),2),"—"))</f>
        <v/>
      </c>
      <c r="G178" s="14" t="str">
        <f aca="false">IF($M178="","",IF(AND($M178="OK",$L178=0),ROUND(MAX(0,ROUND(SUMIFS(Charges!$F$6:$F$5000,Charges!$B$6:$B$5000,$A178,Charges!$H$6:$H$5000,"OK",Charges!$E$6:$E$5000,"&lt;="&amp;AsOf),2)-$K178)-$F178,2),"—"))</f>
        <v/>
      </c>
      <c r="H178" s="15" t="str">
        <f aca="false">IF($M178="","",IF($C178="","Not entered",IF($M178&lt;&gt;"OK","Check date",IF($C178&lt;AsOf,"Date passed — update it",IF($C178&lt;=AsOf+7,"Upcoming (next 7 days)","Later")))))</f>
        <v/>
      </c>
      <c r="I178" s="6" t="str">
        <f aca="false">IF(AND($D178="Overdue",$H178="Upcoming (next 7 days)"),"Review before next visit","")</f>
        <v/>
      </c>
      <c r="J178" s="14" t="str">
        <f aca="false">IF($M178="","",ROUND(SUMIFS(Charges!$F$6:$F$5000,Charges!$B$6:$B$5000,$A178,Charges!$H$6:$H$5000,"OK"),2))</f>
        <v/>
      </c>
      <c r="K178" s="14" t="str">
        <f aca="false">IF($M178="","",ROUND(SUMIFS(Payments!$E$6:$E$5000,Payments!$B$6:$B$5000,$A178,Payments!$G$6:$G$5000,"OK"),2))</f>
        <v/>
      </c>
      <c r="L178" s="15" t="str">
        <f aca="false">IF($M178="","",(COUNTIF(Charges!$B$6:$B$5000,$A178)-COUNTIFS(Charges!$B$6:$B$5000,$A178,Charges!$H$6:$H$5000,"OK"))+(COUNTIF(Payments!$B$6:$B$5000,$A178)-COUNTIFS(Payments!$B$6:$B$5000,$A178,Payments!$G$6:$G$5000,"OK")))</f>
        <v/>
      </c>
      <c r="M178" s="15" t="str">
        <f aca="false">IF(AND($A178="",$B178="",$C178=""),"",IF($A178="","Fix: add a customer ID",IF(COUNTIF($A$11:$A$5000,$A178)&gt;1,"Fix: duplicate customer ID",IF($B178="","Fix: add a name",IF($C178="","OK",IF(NOT(ISNUMBER($C178)),"Fix: next visit must be a date",IF(OR($C178&lt;36526,$C178&lt;&gt;INT($C178)),"Fix: next visit must be a date","OK")))))))</f>
        <v/>
      </c>
    </row>
    <row r="179" customFormat="false" ht="15" hidden="false" customHeight="false" outlineLevel="0" collapsed="false">
      <c r="A179" s="11"/>
      <c r="B179" s="11"/>
      <c r="C179" s="12"/>
      <c r="D179" s="6" t="str">
        <f aca="false">IF($M179="","",IF($M179&lt;&gt;"OK","Check this row",IF($L179&gt;0,"Check entries",IF(COUNTIF(Charges!$B$6:$B$5000,$A179)+COUNTIF(Payments!$B$6:$B$5000,$A179)=0,"No charges recorded",IF($E179&lt;0,"Credit",IF($E179=0,"Clear",IF($F179&gt;0,"Overdue",IF($G179&gt;0,"Due today","Outstanding — not overdue"))))))))</f>
        <v/>
      </c>
      <c r="E179" s="13" t="str">
        <f aca="false">IF($M179="","",IF(AND($M179="OK",$L179=0),ROUND($J179-$K179,2),"—"))</f>
        <v/>
      </c>
      <c r="F179" s="14" t="str">
        <f aca="false">IF($M179="","",IF(AND($M179="OK",$L179=0),ROUND(MAX(0,ROUND(SUMIFS(Charges!$F$6:$F$5000,Charges!$B$6:$B$5000,$A179,Charges!$H$6:$H$5000,"OK",Charges!$E$6:$E$5000,"&lt;"&amp;AsOf),2)-$K179),2),"—"))</f>
        <v/>
      </c>
      <c r="G179" s="14" t="str">
        <f aca="false">IF($M179="","",IF(AND($M179="OK",$L179=0),ROUND(MAX(0,ROUND(SUMIFS(Charges!$F$6:$F$5000,Charges!$B$6:$B$5000,$A179,Charges!$H$6:$H$5000,"OK",Charges!$E$6:$E$5000,"&lt;="&amp;AsOf),2)-$K179)-$F179,2),"—"))</f>
        <v/>
      </c>
      <c r="H179" s="15" t="str">
        <f aca="false">IF($M179="","",IF($C179="","Not entered",IF($M179&lt;&gt;"OK","Check date",IF($C179&lt;AsOf,"Date passed — update it",IF($C179&lt;=AsOf+7,"Upcoming (next 7 days)","Later")))))</f>
        <v/>
      </c>
      <c r="I179" s="6" t="str">
        <f aca="false">IF(AND($D179="Overdue",$H179="Upcoming (next 7 days)"),"Review before next visit","")</f>
        <v/>
      </c>
      <c r="J179" s="14" t="str">
        <f aca="false">IF($M179="","",ROUND(SUMIFS(Charges!$F$6:$F$5000,Charges!$B$6:$B$5000,$A179,Charges!$H$6:$H$5000,"OK"),2))</f>
        <v/>
      </c>
      <c r="K179" s="14" t="str">
        <f aca="false">IF($M179="","",ROUND(SUMIFS(Payments!$E$6:$E$5000,Payments!$B$6:$B$5000,$A179,Payments!$G$6:$G$5000,"OK"),2))</f>
        <v/>
      </c>
      <c r="L179" s="15" t="str">
        <f aca="false">IF($M179="","",(COUNTIF(Charges!$B$6:$B$5000,$A179)-COUNTIFS(Charges!$B$6:$B$5000,$A179,Charges!$H$6:$H$5000,"OK"))+(COUNTIF(Payments!$B$6:$B$5000,$A179)-COUNTIFS(Payments!$B$6:$B$5000,$A179,Payments!$G$6:$G$5000,"OK")))</f>
        <v/>
      </c>
      <c r="M179" s="15" t="str">
        <f aca="false">IF(AND($A179="",$B179="",$C179=""),"",IF($A179="","Fix: add a customer ID",IF(COUNTIF($A$11:$A$5000,$A179)&gt;1,"Fix: duplicate customer ID",IF($B179="","Fix: add a name",IF($C179="","OK",IF(NOT(ISNUMBER($C179)),"Fix: next visit must be a date",IF(OR($C179&lt;36526,$C179&lt;&gt;INT($C179)),"Fix: next visit must be a date","OK")))))))</f>
        <v/>
      </c>
    </row>
    <row r="180" customFormat="false" ht="15" hidden="false" customHeight="false" outlineLevel="0" collapsed="false">
      <c r="A180" s="11"/>
      <c r="B180" s="11"/>
      <c r="C180" s="12"/>
      <c r="D180" s="6" t="str">
        <f aca="false">IF($M180="","",IF($M180&lt;&gt;"OK","Check this row",IF($L180&gt;0,"Check entries",IF(COUNTIF(Charges!$B$6:$B$5000,$A180)+COUNTIF(Payments!$B$6:$B$5000,$A180)=0,"No charges recorded",IF($E180&lt;0,"Credit",IF($E180=0,"Clear",IF($F180&gt;0,"Overdue",IF($G180&gt;0,"Due today","Outstanding — not overdue"))))))))</f>
        <v/>
      </c>
      <c r="E180" s="13" t="str">
        <f aca="false">IF($M180="","",IF(AND($M180="OK",$L180=0),ROUND($J180-$K180,2),"—"))</f>
        <v/>
      </c>
      <c r="F180" s="14" t="str">
        <f aca="false">IF($M180="","",IF(AND($M180="OK",$L180=0),ROUND(MAX(0,ROUND(SUMIFS(Charges!$F$6:$F$5000,Charges!$B$6:$B$5000,$A180,Charges!$H$6:$H$5000,"OK",Charges!$E$6:$E$5000,"&lt;"&amp;AsOf),2)-$K180),2),"—"))</f>
        <v/>
      </c>
      <c r="G180" s="14" t="str">
        <f aca="false">IF($M180="","",IF(AND($M180="OK",$L180=0),ROUND(MAX(0,ROUND(SUMIFS(Charges!$F$6:$F$5000,Charges!$B$6:$B$5000,$A180,Charges!$H$6:$H$5000,"OK",Charges!$E$6:$E$5000,"&lt;="&amp;AsOf),2)-$K180)-$F180,2),"—"))</f>
        <v/>
      </c>
      <c r="H180" s="15" t="str">
        <f aca="false">IF($M180="","",IF($C180="","Not entered",IF($M180&lt;&gt;"OK","Check date",IF($C180&lt;AsOf,"Date passed — update it",IF($C180&lt;=AsOf+7,"Upcoming (next 7 days)","Later")))))</f>
        <v/>
      </c>
      <c r="I180" s="6" t="str">
        <f aca="false">IF(AND($D180="Overdue",$H180="Upcoming (next 7 days)"),"Review before next visit","")</f>
        <v/>
      </c>
      <c r="J180" s="14" t="str">
        <f aca="false">IF($M180="","",ROUND(SUMIFS(Charges!$F$6:$F$5000,Charges!$B$6:$B$5000,$A180,Charges!$H$6:$H$5000,"OK"),2))</f>
        <v/>
      </c>
      <c r="K180" s="14" t="str">
        <f aca="false">IF($M180="","",ROUND(SUMIFS(Payments!$E$6:$E$5000,Payments!$B$6:$B$5000,$A180,Payments!$G$6:$G$5000,"OK"),2))</f>
        <v/>
      </c>
      <c r="L180" s="15" t="str">
        <f aca="false">IF($M180="","",(COUNTIF(Charges!$B$6:$B$5000,$A180)-COUNTIFS(Charges!$B$6:$B$5000,$A180,Charges!$H$6:$H$5000,"OK"))+(COUNTIF(Payments!$B$6:$B$5000,$A180)-COUNTIFS(Payments!$B$6:$B$5000,$A180,Payments!$G$6:$G$5000,"OK")))</f>
        <v/>
      </c>
      <c r="M180" s="15" t="str">
        <f aca="false">IF(AND($A180="",$B180="",$C180=""),"",IF($A180="","Fix: add a customer ID",IF(COUNTIF($A$11:$A$5000,$A180)&gt;1,"Fix: duplicate customer ID",IF($B180="","Fix: add a name",IF($C180="","OK",IF(NOT(ISNUMBER($C180)),"Fix: next visit must be a date",IF(OR($C180&lt;36526,$C180&lt;&gt;INT($C180)),"Fix: next visit must be a date","OK")))))))</f>
        <v/>
      </c>
    </row>
    <row r="181" customFormat="false" ht="15" hidden="false" customHeight="false" outlineLevel="0" collapsed="false">
      <c r="A181" s="11"/>
      <c r="B181" s="11"/>
      <c r="C181" s="12"/>
      <c r="D181" s="6" t="str">
        <f aca="false">IF($M181="","",IF($M181&lt;&gt;"OK","Check this row",IF($L181&gt;0,"Check entries",IF(COUNTIF(Charges!$B$6:$B$5000,$A181)+COUNTIF(Payments!$B$6:$B$5000,$A181)=0,"No charges recorded",IF($E181&lt;0,"Credit",IF($E181=0,"Clear",IF($F181&gt;0,"Overdue",IF($G181&gt;0,"Due today","Outstanding — not overdue"))))))))</f>
        <v/>
      </c>
      <c r="E181" s="13" t="str">
        <f aca="false">IF($M181="","",IF(AND($M181="OK",$L181=0),ROUND($J181-$K181,2),"—"))</f>
        <v/>
      </c>
      <c r="F181" s="14" t="str">
        <f aca="false">IF($M181="","",IF(AND($M181="OK",$L181=0),ROUND(MAX(0,ROUND(SUMIFS(Charges!$F$6:$F$5000,Charges!$B$6:$B$5000,$A181,Charges!$H$6:$H$5000,"OK",Charges!$E$6:$E$5000,"&lt;"&amp;AsOf),2)-$K181),2),"—"))</f>
        <v/>
      </c>
      <c r="G181" s="14" t="str">
        <f aca="false">IF($M181="","",IF(AND($M181="OK",$L181=0),ROUND(MAX(0,ROUND(SUMIFS(Charges!$F$6:$F$5000,Charges!$B$6:$B$5000,$A181,Charges!$H$6:$H$5000,"OK",Charges!$E$6:$E$5000,"&lt;="&amp;AsOf),2)-$K181)-$F181,2),"—"))</f>
        <v/>
      </c>
      <c r="H181" s="15" t="str">
        <f aca="false">IF($M181="","",IF($C181="","Not entered",IF($M181&lt;&gt;"OK","Check date",IF($C181&lt;AsOf,"Date passed — update it",IF($C181&lt;=AsOf+7,"Upcoming (next 7 days)","Later")))))</f>
        <v/>
      </c>
      <c r="I181" s="6" t="str">
        <f aca="false">IF(AND($D181="Overdue",$H181="Upcoming (next 7 days)"),"Review before next visit","")</f>
        <v/>
      </c>
      <c r="J181" s="14" t="str">
        <f aca="false">IF($M181="","",ROUND(SUMIFS(Charges!$F$6:$F$5000,Charges!$B$6:$B$5000,$A181,Charges!$H$6:$H$5000,"OK"),2))</f>
        <v/>
      </c>
      <c r="K181" s="14" t="str">
        <f aca="false">IF($M181="","",ROUND(SUMIFS(Payments!$E$6:$E$5000,Payments!$B$6:$B$5000,$A181,Payments!$G$6:$G$5000,"OK"),2))</f>
        <v/>
      </c>
      <c r="L181" s="15" t="str">
        <f aca="false">IF($M181="","",(COUNTIF(Charges!$B$6:$B$5000,$A181)-COUNTIFS(Charges!$B$6:$B$5000,$A181,Charges!$H$6:$H$5000,"OK"))+(COUNTIF(Payments!$B$6:$B$5000,$A181)-COUNTIFS(Payments!$B$6:$B$5000,$A181,Payments!$G$6:$G$5000,"OK")))</f>
        <v/>
      </c>
      <c r="M181" s="15" t="str">
        <f aca="false">IF(AND($A181="",$B181="",$C181=""),"",IF($A181="","Fix: add a customer ID",IF(COUNTIF($A$11:$A$5000,$A181)&gt;1,"Fix: duplicate customer ID",IF($B181="","Fix: add a name",IF($C181="","OK",IF(NOT(ISNUMBER($C181)),"Fix: next visit must be a date",IF(OR($C181&lt;36526,$C181&lt;&gt;INT($C181)),"Fix: next visit must be a date","OK")))))))</f>
        <v/>
      </c>
    </row>
    <row r="182" customFormat="false" ht="15" hidden="false" customHeight="false" outlineLevel="0" collapsed="false">
      <c r="A182" s="11"/>
      <c r="B182" s="11"/>
      <c r="C182" s="12"/>
      <c r="D182" s="6" t="str">
        <f aca="false">IF($M182="","",IF($M182&lt;&gt;"OK","Check this row",IF($L182&gt;0,"Check entries",IF(COUNTIF(Charges!$B$6:$B$5000,$A182)+COUNTIF(Payments!$B$6:$B$5000,$A182)=0,"No charges recorded",IF($E182&lt;0,"Credit",IF($E182=0,"Clear",IF($F182&gt;0,"Overdue",IF($G182&gt;0,"Due today","Outstanding — not overdue"))))))))</f>
        <v/>
      </c>
      <c r="E182" s="13" t="str">
        <f aca="false">IF($M182="","",IF(AND($M182="OK",$L182=0),ROUND($J182-$K182,2),"—"))</f>
        <v/>
      </c>
      <c r="F182" s="14" t="str">
        <f aca="false">IF($M182="","",IF(AND($M182="OK",$L182=0),ROUND(MAX(0,ROUND(SUMIFS(Charges!$F$6:$F$5000,Charges!$B$6:$B$5000,$A182,Charges!$H$6:$H$5000,"OK",Charges!$E$6:$E$5000,"&lt;"&amp;AsOf),2)-$K182),2),"—"))</f>
        <v/>
      </c>
      <c r="G182" s="14" t="str">
        <f aca="false">IF($M182="","",IF(AND($M182="OK",$L182=0),ROUND(MAX(0,ROUND(SUMIFS(Charges!$F$6:$F$5000,Charges!$B$6:$B$5000,$A182,Charges!$H$6:$H$5000,"OK",Charges!$E$6:$E$5000,"&lt;="&amp;AsOf),2)-$K182)-$F182,2),"—"))</f>
        <v/>
      </c>
      <c r="H182" s="15" t="str">
        <f aca="false">IF($M182="","",IF($C182="","Not entered",IF($M182&lt;&gt;"OK","Check date",IF($C182&lt;AsOf,"Date passed — update it",IF($C182&lt;=AsOf+7,"Upcoming (next 7 days)","Later")))))</f>
        <v/>
      </c>
      <c r="I182" s="6" t="str">
        <f aca="false">IF(AND($D182="Overdue",$H182="Upcoming (next 7 days)"),"Review before next visit","")</f>
        <v/>
      </c>
      <c r="J182" s="14" t="str">
        <f aca="false">IF($M182="","",ROUND(SUMIFS(Charges!$F$6:$F$5000,Charges!$B$6:$B$5000,$A182,Charges!$H$6:$H$5000,"OK"),2))</f>
        <v/>
      </c>
      <c r="K182" s="14" t="str">
        <f aca="false">IF($M182="","",ROUND(SUMIFS(Payments!$E$6:$E$5000,Payments!$B$6:$B$5000,$A182,Payments!$G$6:$G$5000,"OK"),2))</f>
        <v/>
      </c>
      <c r="L182" s="15" t="str">
        <f aca="false">IF($M182="","",(COUNTIF(Charges!$B$6:$B$5000,$A182)-COUNTIFS(Charges!$B$6:$B$5000,$A182,Charges!$H$6:$H$5000,"OK"))+(COUNTIF(Payments!$B$6:$B$5000,$A182)-COUNTIFS(Payments!$B$6:$B$5000,$A182,Payments!$G$6:$G$5000,"OK")))</f>
        <v/>
      </c>
      <c r="M182" s="15" t="str">
        <f aca="false">IF(AND($A182="",$B182="",$C182=""),"",IF($A182="","Fix: add a customer ID",IF(COUNTIF($A$11:$A$5000,$A182)&gt;1,"Fix: duplicate customer ID",IF($B182="","Fix: add a name",IF($C182="","OK",IF(NOT(ISNUMBER($C182)),"Fix: next visit must be a date",IF(OR($C182&lt;36526,$C182&lt;&gt;INT($C182)),"Fix: next visit must be a date","OK")))))))</f>
        <v/>
      </c>
    </row>
    <row r="183" customFormat="false" ht="15" hidden="false" customHeight="false" outlineLevel="0" collapsed="false">
      <c r="A183" s="11"/>
      <c r="B183" s="11"/>
      <c r="C183" s="12"/>
      <c r="D183" s="6" t="str">
        <f aca="false">IF($M183="","",IF($M183&lt;&gt;"OK","Check this row",IF($L183&gt;0,"Check entries",IF(COUNTIF(Charges!$B$6:$B$5000,$A183)+COUNTIF(Payments!$B$6:$B$5000,$A183)=0,"No charges recorded",IF($E183&lt;0,"Credit",IF($E183=0,"Clear",IF($F183&gt;0,"Overdue",IF($G183&gt;0,"Due today","Outstanding — not overdue"))))))))</f>
        <v/>
      </c>
      <c r="E183" s="13" t="str">
        <f aca="false">IF($M183="","",IF(AND($M183="OK",$L183=0),ROUND($J183-$K183,2),"—"))</f>
        <v/>
      </c>
      <c r="F183" s="14" t="str">
        <f aca="false">IF($M183="","",IF(AND($M183="OK",$L183=0),ROUND(MAX(0,ROUND(SUMIFS(Charges!$F$6:$F$5000,Charges!$B$6:$B$5000,$A183,Charges!$H$6:$H$5000,"OK",Charges!$E$6:$E$5000,"&lt;"&amp;AsOf),2)-$K183),2),"—"))</f>
        <v/>
      </c>
      <c r="G183" s="14" t="str">
        <f aca="false">IF($M183="","",IF(AND($M183="OK",$L183=0),ROUND(MAX(0,ROUND(SUMIFS(Charges!$F$6:$F$5000,Charges!$B$6:$B$5000,$A183,Charges!$H$6:$H$5000,"OK",Charges!$E$6:$E$5000,"&lt;="&amp;AsOf),2)-$K183)-$F183,2),"—"))</f>
        <v/>
      </c>
      <c r="H183" s="15" t="str">
        <f aca="false">IF($M183="","",IF($C183="","Not entered",IF($M183&lt;&gt;"OK","Check date",IF($C183&lt;AsOf,"Date passed — update it",IF($C183&lt;=AsOf+7,"Upcoming (next 7 days)","Later")))))</f>
        <v/>
      </c>
      <c r="I183" s="6" t="str">
        <f aca="false">IF(AND($D183="Overdue",$H183="Upcoming (next 7 days)"),"Review before next visit","")</f>
        <v/>
      </c>
      <c r="J183" s="14" t="str">
        <f aca="false">IF($M183="","",ROUND(SUMIFS(Charges!$F$6:$F$5000,Charges!$B$6:$B$5000,$A183,Charges!$H$6:$H$5000,"OK"),2))</f>
        <v/>
      </c>
      <c r="K183" s="14" t="str">
        <f aca="false">IF($M183="","",ROUND(SUMIFS(Payments!$E$6:$E$5000,Payments!$B$6:$B$5000,$A183,Payments!$G$6:$G$5000,"OK"),2))</f>
        <v/>
      </c>
      <c r="L183" s="15" t="str">
        <f aca="false">IF($M183="","",(COUNTIF(Charges!$B$6:$B$5000,$A183)-COUNTIFS(Charges!$B$6:$B$5000,$A183,Charges!$H$6:$H$5000,"OK"))+(COUNTIF(Payments!$B$6:$B$5000,$A183)-COUNTIFS(Payments!$B$6:$B$5000,$A183,Payments!$G$6:$G$5000,"OK")))</f>
        <v/>
      </c>
      <c r="M183" s="15" t="str">
        <f aca="false">IF(AND($A183="",$B183="",$C183=""),"",IF($A183="","Fix: add a customer ID",IF(COUNTIF($A$11:$A$5000,$A183)&gt;1,"Fix: duplicate customer ID",IF($B183="","Fix: add a name",IF($C183="","OK",IF(NOT(ISNUMBER($C183)),"Fix: next visit must be a date",IF(OR($C183&lt;36526,$C183&lt;&gt;INT($C183)),"Fix: next visit must be a date","OK")))))))</f>
        <v/>
      </c>
    </row>
    <row r="184" customFormat="false" ht="15" hidden="false" customHeight="false" outlineLevel="0" collapsed="false">
      <c r="A184" s="11"/>
      <c r="B184" s="11"/>
      <c r="C184" s="12"/>
      <c r="D184" s="6" t="str">
        <f aca="false">IF($M184="","",IF($M184&lt;&gt;"OK","Check this row",IF($L184&gt;0,"Check entries",IF(COUNTIF(Charges!$B$6:$B$5000,$A184)+COUNTIF(Payments!$B$6:$B$5000,$A184)=0,"No charges recorded",IF($E184&lt;0,"Credit",IF($E184=0,"Clear",IF($F184&gt;0,"Overdue",IF($G184&gt;0,"Due today","Outstanding — not overdue"))))))))</f>
        <v/>
      </c>
      <c r="E184" s="13" t="str">
        <f aca="false">IF($M184="","",IF(AND($M184="OK",$L184=0),ROUND($J184-$K184,2),"—"))</f>
        <v/>
      </c>
      <c r="F184" s="14" t="str">
        <f aca="false">IF($M184="","",IF(AND($M184="OK",$L184=0),ROUND(MAX(0,ROUND(SUMIFS(Charges!$F$6:$F$5000,Charges!$B$6:$B$5000,$A184,Charges!$H$6:$H$5000,"OK",Charges!$E$6:$E$5000,"&lt;"&amp;AsOf),2)-$K184),2),"—"))</f>
        <v/>
      </c>
      <c r="G184" s="14" t="str">
        <f aca="false">IF($M184="","",IF(AND($M184="OK",$L184=0),ROUND(MAX(0,ROUND(SUMIFS(Charges!$F$6:$F$5000,Charges!$B$6:$B$5000,$A184,Charges!$H$6:$H$5000,"OK",Charges!$E$6:$E$5000,"&lt;="&amp;AsOf),2)-$K184)-$F184,2),"—"))</f>
        <v/>
      </c>
      <c r="H184" s="15" t="str">
        <f aca="false">IF($M184="","",IF($C184="","Not entered",IF($M184&lt;&gt;"OK","Check date",IF($C184&lt;AsOf,"Date passed — update it",IF($C184&lt;=AsOf+7,"Upcoming (next 7 days)","Later")))))</f>
        <v/>
      </c>
      <c r="I184" s="6" t="str">
        <f aca="false">IF(AND($D184="Overdue",$H184="Upcoming (next 7 days)"),"Review before next visit","")</f>
        <v/>
      </c>
      <c r="J184" s="14" t="str">
        <f aca="false">IF($M184="","",ROUND(SUMIFS(Charges!$F$6:$F$5000,Charges!$B$6:$B$5000,$A184,Charges!$H$6:$H$5000,"OK"),2))</f>
        <v/>
      </c>
      <c r="K184" s="14" t="str">
        <f aca="false">IF($M184="","",ROUND(SUMIFS(Payments!$E$6:$E$5000,Payments!$B$6:$B$5000,$A184,Payments!$G$6:$G$5000,"OK"),2))</f>
        <v/>
      </c>
      <c r="L184" s="15" t="str">
        <f aca="false">IF($M184="","",(COUNTIF(Charges!$B$6:$B$5000,$A184)-COUNTIFS(Charges!$B$6:$B$5000,$A184,Charges!$H$6:$H$5000,"OK"))+(COUNTIF(Payments!$B$6:$B$5000,$A184)-COUNTIFS(Payments!$B$6:$B$5000,$A184,Payments!$G$6:$G$5000,"OK")))</f>
        <v/>
      </c>
      <c r="M184" s="15" t="str">
        <f aca="false">IF(AND($A184="",$B184="",$C184=""),"",IF($A184="","Fix: add a customer ID",IF(COUNTIF($A$11:$A$5000,$A184)&gt;1,"Fix: duplicate customer ID",IF($B184="","Fix: add a name",IF($C184="","OK",IF(NOT(ISNUMBER($C184)),"Fix: next visit must be a date",IF(OR($C184&lt;36526,$C184&lt;&gt;INT($C184)),"Fix: next visit must be a date","OK")))))))</f>
        <v/>
      </c>
    </row>
    <row r="185" customFormat="false" ht="15" hidden="false" customHeight="false" outlineLevel="0" collapsed="false">
      <c r="A185" s="11"/>
      <c r="B185" s="11"/>
      <c r="C185" s="12"/>
      <c r="D185" s="6" t="str">
        <f aca="false">IF($M185="","",IF($M185&lt;&gt;"OK","Check this row",IF($L185&gt;0,"Check entries",IF(COUNTIF(Charges!$B$6:$B$5000,$A185)+COUNTIF(Payments!$B$6:$B$5000,$A185)=0,"No charges recorded",IF($E185&lt;0,"Credit",IF($E185=0,"Clear",IF($F185&gt;0,"Overdue",IF($G185&gt;0,"Due today","Outstanding — not overdue"))))))))</f>
        <v/>
      </c>
      <c r="E185" s="13" t="str">
        <f aca="false">IF($M185="","",IF(AND($M185="OK",$L185=0),ROUND($J185-$K185,2),"—"))</f>
        <v/>
      </c>
      <c r="F185" s="14" t="str">
        <f aca="false">IF($M185="","",IF(AND($M185="OK",$L185=0),ROUND(MAX(0,ROUND(SUMIFS(Charges!$F$6:$F$5000,Charges!$B$6:$B$5000,$A185,Charges!$H$6:$H$5000,"OK",Charges!$E$6:$E$5000,"&lt;"&amp;AsOf),2)-$K185),2),"—"))</f>
        <v/>
      </c>
      <c r="G185" s="14" t="str">
        <f aca="false">IF($M185="","",IF(AND($M185="OK",$L185=0),ROUND(MAX(0,ROUND(SUMIFS(Charges!$F$6:$F$5000,Charges!$B$6:$B$5000,$A185,Charges!$H$6:$H$5000,"OK",Charges!$E$6:$E$5000,"&lt;="&amp;AsOf),2)-$K185)-$F185,2),"—"))</f>
        <v/>
      </c>
      <c r="H185" s="15" t="str">
        <f aca="false">IF($M185="","",IF($C185="","Not entered",IF($M185&lt;&gt;"OK","Check date",IF($C185&lt;AsOf,"Date passed — update it",IF($C185&lt;=AsOf+7,"Upcoming (next 7 days)","Later")))))</f>
        <v/>
      </c>
      <c r="I185" s="6" t="str">
        <f aca="false">IF(AND($D185="Overdue",$H185="Upcoming (next 7 days)"),"Review before next visit","")</f>
        <v/>
      </c>
      <c r="J185" s="14" t="str">
        <f aca="false">IF($M185="","",ROUND(SUMIFS(Charges!$F$6:$F$5000,Charges!$B$6:$B$5000,$A185,Charges!$H$6:$H$5000,"OK"),2))</f>
        <v/>
      </c>
      <c r="K185" s="14" t="str">
        <f aca="false">IF($M185="","",ROUND(SUMIFS(Payments!$E$6:$E$5000,Payments!$B$6:$B$5000,$A185,Payments!$G$6:$G$5000,"OK"),2))</f>
        <v/>
      </c>
      <c r="L185" s="15" t="str">
        <f aca="false">IF($M185="","",(COUNTIF(Charges!$B$6:$B$5000,$A185)-COUNTIFS(Charges!$B$6:$B$5000,$A185,Charges!$H$6:$H$5000,"OK"))+(COUNTIF(Payments!$B$6:$B$5000,$A185)-COUNTIFS(Payments!$B$6:$B$5000,$A185,Payments!$G$6:$G$5000,"OK")))</f>
        <v/>
      </c>
      <c r="M185" s="15" t="str">
        <f aca="false">IF(AND($A185="",$B185="",$C185=""),"",IF($A185="","Fix: add a customer ID",IF(COUNTIF($A$11:$A$5000,$A185)&gt;1,"Fix: duplicate customer ID",IF($B185="","Fix: add a name",IF($C185="","OK",IF(NOT(ISNUMBER($C185)),"Fix: next visit must be a date",IF(OR($C185&lt;36526,$C185&lt;&gt;INT($C185)),"Fix: next visit must be a date","OK")))))))</f>
        <v/>
      </c>
    </row>
    <row r="186" customFormat="false" ht="15" hidden="false" customHeight="false" outlineLevel="0" collapsed="false">
      <c r="A186" s="11"/>
      <c r="B186" s="11"/>
      <c r="C186" s="12"/>
      <c r="D186" s="6" t="str">
        <f aca="false">IF($M186="","",IF($M186&lt;&gt;"OK","Check this row",IF($L186&gt;0,"Check entries",IF(COUNTIF(Charges!$B$6:$B$5000,$A186)+COUNTIF(Payments!$B$6:$B$5000,$A186)=0,"No charges recorded",IF($E186&lt;0,"Credit",IF($E186=0,"Clear",IF($F186&gt;0,"Overdue",IF($G186&gt;0,"Due today","Outstanding — not overdue"))))))))</f>
        <v/>
      </c>
      <c r="E186" s="13" t="str">
        <f aca="false">IF($M186="","",IF(AND($M186="OK",$L186=0),ROUND($J186-$K186,2),"—"))</f>
        <v/>
      </c>
      <c r="F186" s="14" t="str">
        <f aca="false">IF($M186="","",IF(AND($M186="OK",$L186=0),ROUND(MAX(0,ROUND(SUMIFS(Charges!$F$6:$F$5000,Charges!$B$6:$B$5000,$A186,Charges!$H$6:$H$5000,"OK",Charges!$E$6:$E$5000,"&lt;"&amp;AsOf),2)-$K186),2),"—"))</f>
        <v/>
      </c>
      <c r="G186" s="14" t="str">
        <f aca="false">IF($M186="","",IF(AND($M186="OK",$L186=0),ROUND(MAX(0,ROUND(SUMIFS(Charges!$F$6:$F$5000,Charges!$B$6:$B$5000,$A186,Charges!$H$6:$H$5000,"OK",Charges!$E$6:$E$5000,"&lt;="&amp;AsOf),2)-$K186)-$F186,2),"—"))</f>
        <v/>
      </c>
      <c r="H186" s="15" t="str">
        <f aca="false">IF($M186="","",IF($C186="","Not entered",IF($M186&lt;&gt;"OK","Check date",IF($C186&lt;AsOf,"Date passed — update it",IF($C186&lt;=AsOf+7,"Upcoming (next 7 days)","Later")))))</f>
        <v/>
      </c>
      <c r="I186" s="6" t="str">
        <f aca="false">IF(AND($D186="Overdue",$H186="Upcoming (next 7 days)"),"Review before next visit","")</f>
        <v/>
      </c>
      <c r="J186" s="14" t="str">
        <f aca="false">IF($M186="","",ROUND(SUMIFS(Charges!$F$6:$F$5000,Charges!$B$6:$B$5000,$A186,Charges!$H$6:$H$5000,"OK"),2))</f>
        <v/>
      </c>
      <c r="K186" s="14" t="str">
        <f aca="false">IF($M186="","",ROUND(SUMIFS(Payments!$E$6:$E$5000,Payments!$B$6:$B$5000,$A186,Payments!$G$6:$G$5000,"OK"),2))</f>
        <v/>
      </c>
      <c r="L186" s="15" t="str">
        <f aca="false">IF($M186="","",(COUNTIF(Charges!$B$6:$B$5000,$A186)-COUNTIFS(Charges!$B$6:$B$5000,$A186,Charges!$H$6:$H$5000,"OK"))+(COUNTIF(Payments!$B$6:$B$5000,$A186)-COUNTIFS(Payments!$B$6:$B$5000,$A186,Payments!$G$6:$G$5000,"OK")))</f>
        <v/>
      </c>
      <c r="M186" s="15" t="str">
        <f aca="false">IF(AND($A186="",$B186="",$C186=""),"",IF($A186="","Fix: add a customer ID",IF(COUNTIF($A$11:$A$5000,$A186)&gt;1,"Fix: duplicate customer ID",IF($B186="","Fix: add a name",IF($C186="","OK",IF(NOT(ISNUMBER($C186)),"Fix: next visit must be a date",IF(OR($C186&lt;36526,$C186&lt;&gt;INT($C186)),"Fix: next visit must be a date","OK")))))))</f>
        <v/>
      </c>
    </row>
    <row r="187" customFormat="false" ht="15" hidden="false" customHeight="false" outlineLevel="0" collapsed="false">
      <c r="A187" s="11"/>
      <c r="B187" s="11"/>
      <c r="C187" s="12"/>
      <c r="D187" s="6" t="str">
        <f aca="false">IF($M187="","",IF($M187&lt;&gt;"OK","Check this row",IF($L187&gt;0,"Check entries",IF(COUNTIF(Charges!$B$6:$B$5000,$A187)+COUNTIF(Payments!$B$6:$B$5000,$A187)=0,"No charges recorded",IF($E187&lt;0,"Credit",IF($E187=0,"Clear",IF($F187&gt;0,"Overdue",IF($G187&gt;0,"Due today","Outstanding — not overdue"))))))))</f>
        <v/>
      </c>
      <c r="E187" s="13" t="str">
        <f aca="false">IF($M187="","",IF(AND($M187="OK",$L187=0),ROUND($J187-$K187,2),"—"))</f>
        <v/>
      </c>
      <c r="F187" s="14" t="str">
        <f aca="false">IF($M187="","",IF(AND($M187="OK",$L187=0),ROUND(MAX(0,ROUND(SUMIFS(Charges!$F$6:$F$5000,Charges!$B$6:$B$5000,$A187,Charges!$H$6:$H$5000,"OK",Charges!$E$6:$E$5000,"&lt;"&amp;AsOf),2)-$K187),2),"—"))</f>
        <v/>
      </c>
      <c r="G187" s="14" t="str">
        <f aca="false">IF($M187="","",IF(AND($M187="OK",$L187=0),ROUND(MAX(0,ROUND(SUMIFS(Charges!$F$6:$F$5000,Charges!$B$6:$B$5000,$A187,Charges!$H$6:$H$5000,"OK",Charges!$E$6:$E$5000,"&lt;="&amp;AsOf),2)-$K187)-$F187,2),"—"))</f>
        <v/>
      </c>
      <c r="H187" s="15" t="str">
        <f aca="false">IF($M187="","",IF($C187="","Not entered",IF($M187&lt;&gt;"OK","Check date",IF($C187&lt;AsOf,"Date passed — update it",IF($C187&lt;=AsOf+7,"Upcoming (next 7 days)","Later")))))</f>
        <v/>
      </c>
      <c r="I187" s="6" t="str">
        <f aca="false">IF(AND($D187="Overdue",$H187="Upcoming (next 7 days)"),"Review before next visit","")</f>
        <v/>
      </c>
      <c r="J187" s="14" t="str">
        <f aca="false">IF($M187="","",ROUND(SUMIFS(Charges!$F$6:$F$5000,Charges!$B$6:$B$5000,$A187,Charges!$H$6:$H$5000,"OK"),2))</f>
        <v/>
      </c>
      <c r="K187" s="14" t="str">
        <f aca="false">IF($M187="","",ROUND(SUMIFS(Payments!$E$6:$E$5000,Payments!$B$6:$B$5000,$A187,Payments!$G$6:$G$5000,"OK"),2))</f>
        <v/>
      </c>
      <c r="L187" s="15" t="str">
        <f aca="false">IF($M187="","",(COUNTIF(Charges!$B$6:$B$5000,$A187)-COUNTIFS(Charges!$B$6:$B$5000,$A187,Charges!$H$6:$H$5000,"OK"))+(COUNTIF(Payments!$B$6:$B$5000,$A187)-COUNTIFS(Payments!$B$6:$B$5000,$A187,Payments!$G$6:$G$5000,"OK")))</f>
        <v/>
      </c>
      <c r="M187" s="15" t="str">
        <f aca="false">IF(AND($A187="",$B187="",$C187=""),"",IF($A187="","Fix: add a customer ID",IF(COUNTIF($A$11:$A$5000,$A187)&gt;1,"Fix: duplicate customer ID",IF($B187="","Fix: add a name",IF($C187="","OK",IF(NOT(ISNUMBER($C187)),"Fix: next visit must be a date",IF(OR($C187&lt;36526,$C187&lt;&gt;INT($C187)),"Fix: next visit must be a date","OK")))))))</f>
        <v/>
      </c>
    </row>
    <row r="188" customFormat="false" ht="15" hidden="false" customHeight="false" outlineLevel="0" collapsed="false">
      <c r="A188" s="11"/>
      <c r="B188" s="11"/>
      <c r="C188" s="12"/>
      <c r="D188" s="6" t="str">
        <f aca="false">IF($M188="","",IF($M188&lt;&gt;"OK","Check this row",IF($L188&gt;0,"Check entries",IF(COUNTIF(Charges!$B$6:$B$5000,$A188)+COUNTIF(Payments!$B$6:$B$5000,$A188)=0,"No charges recorded",IF($E188&lt;0,"Credit",IF($E188=0,"Clear",IF($F188&gt;0,"Overdue",IF($G188&gt;0,"Due today","Outstanding — not overdue"))))))))</f>
        <v/>
      </c>
      <c r="E188" s="13" t="str">
        <f aca="false">IF($M188="","",IF(AND($M188="OK",$L188=0),ROUND($J188-$K188,2),"—"))</f>
        <v/>
      </c>
      <c r="F188" s="14" t="str">
        <f aca="false">IF($M188="","",IF(AND($M188="OK",$L188=0),ROUND(MAX(0,ROUND(SUMIFS(Charges!$F$6:$F$5000,Charges!$B$6:$B$5000,$A188,Charges!$H$6:$H$5000,"OK",Charges!$E$6:$E$5000,"&lt;"&amp;AsOf),2)-$K188),2),"—"))</f>
        <v/>
      </c>
      <c r="G188" s="14" t="str">
        <f aca="false">IF($M188="","",IF(AND($M188="OK",$L188=0),ROUND(MAX(0,ROUND(SUMIFS(Charges!$F$6:$F$5000,Charges!$B$6:$B$5000,$A188,Charges!$H$6:$H$5000,"OK",Charges!$E$6:$E$5000,"&lt;="&amp;AsOf),2)-$K188)-$F188,2),"—"))</f>
        <v/>
      </c>
      <c r="H188" s="15" t="str">
        <f aca="false">IF($M188="","",IF($C188="","Not entered",IF($M188&lt;&gt;"OK","Check date",IF($C188&lt;AsOf,"Date passed — update it",IF($C188&lt;=AsOf+7,"Upcoming (next 7 days)","Later")))))</f>
        <v/>
      </c>
      <c r="I188" s="6" t="str">
        <f aca="false">IF(AND($D188="Overdue",$H188="Upcoming (next 7 days)"),"Review before next visit","")</f>
        <v/>
      </c>
      <c r="J188" s="14" t="str">
        <f aca="false">IF($M188="","",ROUND(SUMIFS(Charges!$F$6:$F$5000,Charges!$B$6:$B$5000,$A188,Charges!$H$6:$H$5000,"OK"),2))</f>
        <v/>
      </c>
      <c r="K188" s="14" t="str">
        <f aca="false">IF($M188="","",ROUND(SUMIFS(Payments!$E$6:$E$5000,Payments!$B$6:$B$5000,$A188,Payments!$G$6:$G$5000,"OK"),2))</f>
        <v/>
      </c>
      <c r="L188" s="15" t="str">
        <f aca="false">IF($M188="","",(COUNTIF(Charges!$B$6:$B$5000,$A188)-COUNTIFS(Charges!$B$6:$B$5000,$A188,Charges!$H$6:$H$5000,"OK"))+(COUNTIF(Payments!$B$6:$B$5000,$A188)-COUNTIFS(Payments!$B$6:$B$5000,$A188,Payments!$G$6:$G$5000,"OK")))</f>
        <v/>
      </c>
      <c r="M188" s="15" t="str">
        <f aca="false">IF(AND($A188="",$B188="",$C188=""),"",IF($A188="","Fix: add a customer ID",IF(COUNTIF($A$11:$A$5000,$A188)&gt;1,"Fix: duplicate customer ID",IF($B188="","Fix: add a name",IF($C188="","OK",IF(NOT(ISNUMBER($C188)),"Fix: next visit must be a date",IF(OR($C188&lt;36526,$C188&lt;&gt;INT($C188)),"Fix: next visit must be a date","OK")))))))</f>
        <v/>
      </c>
    </row>
    <row r="189" customFormat="false" ht="15" hidden="false" customHeight="false" outlineLevel="0" collapsed="false">
      <c r="A189" s="11"/>
      <c r="B189" s="11"/>
      <c r="C189" s="12"/>
      <c r="D189" s="6" t="str">
        <f aca="false">IF($M189="","",IF($M189&lt;&gt;"OK","Check this row",IF($L189&gt;0,"Check entries",IF(COUNTIF(Charges!$B$6:$B$5000,$A189)+COUNTIF(Payments!$B$6:$B$5000,$A189)=0,"No charges recorded",IF($E189&lt;0,"Credit",IF($E189=0,"Clear",IF($F189&gt;0,"Overdue",IF($G189&gt;0,"Due today","Outstanding — not overdue"))))))))</f>
        <v/>
      </c>
      <c r="E189" s="13" t="str">
        <f aca="false">IF($M189="","",IF(AND($M189="OK",$L189=0),ROUND($J189-$K189,2),"—"))</f>
        <v/>
      </c>
      <c r="F189" s="14" t="str">
        <f aca="false">IF($M189="","",IF(AND($M189="OK",$L189=0),ROUND(MAX(0,ROUND(SUMIFS(Charges!$F$6:$F$5000,Charges!$B$6:$B$5000,$A189,Charges!$H$6:$H$5000,"OK",Charges!$E$6:$E$5000,"&lt;"&amp;AsOf),2)-$K189),2),"—"))</f>
        <v/>
      </c>
      <c r="G189" s="14" t="str">
        <f aca="false">IF($M189="","",IF(AND($M189="OK",$L189=0),ROUND(MAX(0,ROUND(SUMIFS(Charges!$F$6:$F$5000,Charges!$B$6:$B$5000,$A189,Charges!$H$6:$H$5000,"OK",Charges!$E$6:$E$5000,"&lt;="&amp;AsOf),2)-$K189)-$F189,2),"—"))</f>
        <v/>
      </c>
      <c r="H189" s="15" t="str">
        <f aca="false">IF($M189="","",IF($C189="","Not entered",IF($M189&lt;&gt;"OK","Check date",IF($C189&lt;AsOf,"Date passed — update it",IF($C189&lt;=AsOf+7,"Upcoming (next 7 days)","Later")))))</f>
        <v/>
      </c>
      <c r="I189" s="6" t="str">
        <f aca="false">IF(AND($D189="Overdue",$H189="Upcoming (next 7 days)"),"Review before next visit","")</f>
        <v/>
      </c>
      <c r="J189" s="14" t="str">
        <f aca="false">IF($M189="","",ROUND(SUMIFS(Charges!$F$6:$F$5000,Charges!$B$6:$B$5000,$A189,Charges!$H$6:$H$5000,"OK"),2))</f>
        <v/>
      </c>
      <c r="K189" s="14" t="str">
        <f aca="false">IF($M189="","",ROUND(SUMIFS(Payments!$E$6:$E$5000,Payments!$B$6:$B$5000,$A189,Payments!$G$6:$G$5000,"OK"),2))</f>
        <v/>
      </c>
      <c r="L189" s="15" t="str">
        <f aca="false">IF($M189="","",(COUNTIF(Charges!$B$6:$B$5000,$A189)-COUNTIFS(Charges!$B$6:$B$5000,$A189,Charges!$H$6:$H$5000,"OK"))+(COUNTIF(Payments!$B$6:$B$5000,$A189)-COUNTIFS(Payments!$B$6:$B$5000,$A189,Payments!$G$6:$G$5000,"OK")))</f>
        <v/>
      </c>
      <c r="M189" s="15" t="str">
        <f aca="false">IF(AND($A189="",$B189="",$C189=""),"",IF($A189="","Fix: add a customer ID",IF(COUNTIF($A$11:$A$5000,$A189)&gt;1,"Fix: duplicate customer ID",IF($B189="","Fix: add a name",IF($C189="","OK",IF(NOT(ISNUMBER($C189)),"Fix: next visit must be a date",IF(OR($C189&lt;36526,$C189&lt;&gt;INT($C189)),"Fix: next visit must be a date","OK")))))))</f>
        <v/>
      </c>
    </row>
    <row r="190" customFormat="false" ht="15" hidden="false" customHeight="false" outlineLevel="0" collapsed="false">
      <c r="A190" s="11"/>
      <c r="B190" s="11"/>
      <c r="C190" s="12"/>
      <c r="D190" s="6" t="str">
        <f aca="false">IF($M190="","",IF($M190&lt;&gt;"OK","Check this row",IF($L190&gt;0,"Check entries",IF(COUNTIF(Charges!$B$6:$B$5000,$A190)+COUNTIF(Payments!$B$6:$B$5000,$A190)=0,"No charges recorded",IF($E190&lt;0,"Credit",IF($E190=0,"Clear",IF($F190&gt;0,"Overdue",IF($G190&gt;0,"Due today","Outstanding — not overdue"))))))))</f>
        <v/>
      </c>
      <c r="E190" s="13" t="str">
        <f aca="false">IF($M190="","",IF(AND($M190="OK",$L190=0),ROUND($J190-$K190,2),"—"))</f>
        <v/>
      </c>
      <c r="F190" s="14" t="str">
        <f aca="false">IF($M190="","",IF(AND($M190="OK",$L190=0),ROUND(MAX(0,ROUND(SUMIFS(Charges!$F$6:$F$5000,Charges!$B$6:$B$5000,$A190,Charges!$H$6:$H$5000,"OK",Charges!$E$6:$E$5000,"&lt;"&amp;AsOf),2)-$K190),2),"—"))</f>
        <v/>
      </c>
      <c r="G190" s="14" t="str">
        <f aca="false">IF($M190="","",IF(AND($M190="OK",$L190=0),ROUND(MAX(0,ROUND(SUMIFS(Charges!$F$6:$F$5000,Charges!$B$6:$B$5000,$A190,Charges!$H$6:$H$5000,"OK",Charges!$E$6:$E$5000,"&lt;="&amp;AsOf),2)-$K190)-$F190,2),"—"))</f>
        <v/>
      </c>
      <c r="H190" s="15" t="str">
        <f aca="false">IF($M190="","",IF($C190="","Not entered",IF($M190&lt;&gt;"OK","Check date",IF($C190&lt;AsOf,"Date passed — update it",IF($C190&lt;=AsOf+7,"Upcoming (next 7 days)","Later")))))</f>
        <v/>
      </c>
      <c r="I190" s="6" t="str">
        <f aca="false">IF(AND($D190="Overdue",$H190="Upcoming (next 7 days)"),"Review before next visit","")</f>
        <v/>
      </c>
      <c r="J190" s="14" t="str">
        <f aca="false">IF($M190="","",ROUND(SUMIFS(Charges!$F$6:$F$5000,Charges!$B$6:$B$5000,$A190,Charges!$H$6:$H$5000,"OK"),2))</f>
        <v/>
      </c>
      <c r="K190" s="14" t="str">
        <f aca="false">IF($M190="","",ROUND(SUMIFS(Payments!$E$6:$E$5000,Payments!$B$6:$B$5000,$A190,Payments!$G$6:$G$5000,"OK"),2))</f>
        <v/>
      </c>
      <c r="L190" s="15" t="str">
        <f aca="false">IF($M190="","",(COUNTIF(Charges!$B$6:$B$5000,$A190)-COUNTIFS(Charges!$B$6:$B$5000,$A190,Charges!$H$6:$H$5000,"OK"))+(COUNTIF(Payments!$B$6:$B$5000,$A190)-COUNTIFS(Payments!$B$6:$B$5000,$A190,Payments!$G$6:$G$5000,"OK")))</f>
        <v/>
      </c>
      <c r="M190" s="15" t="str">
        <f aca="false">IF(AND($A190="",$B190="",$C190=""),"",IF($A190="","Fix: add a customer ID",IF(COUNTIF($A$11:$A$5000,$A190)&gt;1,"Fix: duplicate customer ID",IF($B190="","Fix: add a name",IF($C190="","OK",IF(NOT(ISNUMBER($C190)),"Fix: next visit must be a date",IF(OR($C190&lt;36526,$C190&lt;&gt;INT($C190)),"Fix: next visit must be a date","OK")))))))</f>
        <v/>
      </c>
    </row>
    <row r="191" customFormat="false" ht="15" hidden="false" customHeight="false" outlineLevel="0" collapsed="false">
      <c r="A191" s="11"/>
      <c r="B191" s="11"/>
      <c r="C191" s="12"/>
      <c r="D191" s="6" t="str">
        <f aca="false">IF($M191="","",IF($M191&lt;&gt;"OK","Check this row",IF($L191&gt;0,"Check entries",IF(COUNTIF(Charges!$B$6:$B$5000,$A191)+COUNTIF(Payments!$B$6:$B$5000,$A191)=0,"No charges recorded",IF($E191&lt;0,"Credit",IF($E191=0,"Clear",IF($F191&gt;0,"Overdue",IF($G191&gt;0,"Due today","Outstanding — not overdue"))))))))</f>
        <v/>
      </c>
      <c r="E191" s="13" t="str">
        <f aca="false">IF($M191="","",IF(AND($M191="OK",$L191=0),ROUND($J191-$K191,2),"—"))</f>
        <v/>
      </c>
      <c r="F191" s="14" t="str">
        <f aca="false">IF($M191="","",IF(AND($M191="OK",$L191=0),ROUND(MAX(0,ROUND(SUMIFS(Charges!$F$6:$F$5000,Charges!$B$6:$B$5000,$A191,Charges!$H$6:$H$5000,"OK",Charges!$E$6:$E$5000,"&lt;"&amp;AsOf),2)-$K191),2),"—"))</f>
        <v/>
      </c>
      <c r="G191" s="14" t="str">
        <f aca="false">IF($M191="","",IF(AND($M191="OK",$L191=0),ROUND(MAX(0,ROUND(SUMIFS(Charges!$F$6:$F$5000,Charges!$B$6:$B$5000,$A191,Charges!$H$6:$H$5000,"OK",Charges!$E$6:$E$5000,"&lt;="&amp;AsOf),2)-$K191)-$F191,2),"—"))</f>
        <v/>
      </c>
      <c r="H191" s="15" t="str">
        <f aca="false">IF($M191="","",IF($C191="","Not entered",IF($M191&lt;&gt;"OK","Check date",IF($C191&lt;AsOf,"Date passed — update it",IF($C191&lt;=AsOf+7,"Upcoming (next 7 days)","Later")))))</f>
        <v/>
      </c>
      <c r="I191" s="6" t="str">
        <f aca="false">IF(AND($D191="Overdue",$H191="Upcoming (next 7 days)"),"Review before next visit","")</f>
        <v/>
      </c>
      <c r="J191" s="14" t="str">
        <f aca="false">IF($M191="","",ROUND(SUMIFS(Charges!$F$6:$F$5000,Charges!$B$6:$B$5000,$A191,Charges!$H$6:$H$5000,"OK"),2))</f>
        <v/>
      </c>
      <c r="K191" s="14" t="str">
        <f aca="false">IF($M191="","",ROUND(SUMIFS(Payments!$E$6:$E$5000,Payments!$B$6:$B$5000,$A191,Payments!$G$6:$G$5000,"OK"),2))</f>
        <v/>
      </c>
      <c r="L191" s="15" t="str">
        <f aca="false">IF($M191="","",(COUNTIF(Charges!$B$6:$B$5000,$A191)-COUNTIFS(Charges!$B$6:$B$5000,$A191,Charges!$H$6:$H$5000,"OK"))+(COUNTIF(Payments!$B$6:$B$5000,$A191)-COUNTIFS(Payments!$B$6:$B$5000,$A191,Payments!$G$6:$G$5000,"OK")))</f>
        <v/>
      </c>
      <c r="M191" s="15" t="str">
        <f aca="false">IF(AND($A191="",$B191="",$C191=""),"",IF($A191="","Fix: add a customer ID",IF(COUNTIF($A$11:$A$5000,$A191)&gt;1,"Fix: duplicate customer ID",IF($B191="","Fix: add a name",IF($C191="","OK",IF(NOT(ISNUMBER($C191)),"Fix: next visit must be a date",IF(OR($C191&lt;36526,$C191&lt;&gt;INT($C191)),"Fix: next visit must be a date","OK")))))))</f>
        <v/>
      </c>
    </row>
    <row r="192" customFormat="false" ht="15" hidden="false" customHeight="false" outlineLevel="0" collapsed="false">
      <c r="A192" s="11"/>
      <c r="B192" s="11"/>
      <c r="C192" s="12"/>
      <c r="D192" s="6" t="str">
        <f aca="false">IF($M192="","",IF($M192&lt;&gt;"OK","Check this row",IF($L192&gt;0,"Check entries",IF(COUNTIF(Charges!$B$6:$B$5000,$A192)+COUNTIF(Payments!$B$6:$B$5000,$A192)=0,"No charges recorded",IF($E192&lt;0,"Credit",IF($E192=0,"Clear",IF($F192&gt;0,"Overdue",IF($G192&gt;0,"Due today","Outstanding — not overdue"))))))))</f>
        <v/>
      </c>
      <c r="E192" s="13" t="str">
        <f aca="false">IF($M192="","",IF(AND($M192="OK",$L192=0),ROUND($J192-$K192,2),"—"))</f>
        <v/>
      </c>
      <c r="F192" s="14" t="str">
        <f aca="false">IF($M192="","",IF(AND($M192="OK",$L192=0),ROUND(MAX(0,ROUND(SUMIFS(Charges!$F$6:$F$5000,Charges!$B$6:$B$5000,$A192,Charges!$H$6:$H$5000,"OK",Charges!$E$6:$E$5000,"&lt;"&amp;AsOf),2)-$K192),2),"—"))</f>
        <v/>
      </c>
      <c r="G192" s="14" t="str">
        <f aca="false">IF($M192="","",IF(AND($M192="OK",$L192=0),ROUND(MAX(0,ROUND(SUMIFS(Charges!$F$6:$F$5000,Charges!$B$6:$B$5000,$A192,Charges!$H$6:$H$5000,"OK",Charges!$E$6:$E$5000,"&lt;="&amp;AsOf),2)-$K192)-$F192,2),"—"))</f>
        <v/>
      </c>
      <c r="H192" s="15" t="str">
        <f aca="false">IF($M192="","",IF($C192="","Not entered",IF($M192&lt;&gt;"OK","Check date",IF($C192&lt;AsOf,"Date passed — update it",IF($C192&lt;=AsOf+7,"Upcoming (next 7 days)","Later")))))</f>
        <v/>
      </c>
      <c r="I192" s="6" t="str">
        <f aca="false">IF(AND($D192="Overdue",$H192="Upcoming (next 7 days)"),"Review before next visit","")</f>
        <v/>
      </c>
      <c r="J192" s="14" t="str">
        <f aca="false">IF($M192="","",ROUND(SUMIFS(Charges!$F$6:$F$5000,Charges!$B$6:$B$5000,$A192,Charges!$H$6:$H$5000,"OK"),2))</f>
        <v/>
      </c>
      <c r="K192" s="14" t="str">
        <f aca="false">IF($M192="","",ROUND(SUMIFS(Payments!$E$6:$E$5000,Payments!$B$6:$B$5000,$A192,Payments!$G$6:$G$5000,"OK"),2))</f>
        <v/>
      </c>
      <c r="L192" s="15" t="str">
        <f aca="false">IF($M192="","",(COUNTIF(Charges!$B$6:$B$5000,$A192)-COUNTIFS(Charges!$B$6:$B$5000,$A192,Charges!$H$6:$H$5000,"OK"))+(COUNTIF(Payments!$B$6:$B$5000,$A192)-COUNTIFS(Payments!$B$6:$B$5000,$A192,Payments!$G$6:$G$5000,"OK")))</f>
        <v/>
      </c>
      <c r="M192" s="15" t="str">
        <f aca="false">IF(AND($A192="",$B192="",$C192=""),"",IF($A192="","Fix: add a customer ID",IF(COUNTIF($A$11:$A$5000,$A192)&gt;1,"Fix: duplicate customer ID",IF($B192="","Fix: add a name",IF($C192="","OK",IF(NOT(ISNUMBER($C192)),"Fix: next visit must be a date",IF(OR($C192&lt;36526,$C192&lt;&gt;INT($C192)),"Fix: next visit must be a date","OK")))))))</f>
        <v/>
      </c>
    </row>
    <row r="193" customFormat="false" ht="15" hidden="false" customHeight="false" outlineLevel="0" collapsed="false">
      <c r="A193" s="11"/>
      <c r="B193" s="11"/>
      <c r="C193" s="12"/>
      <c r="D193" s="6" t="str">
        <f aca="false">IF($M193="","",IF($M193&lt;&gt;"OK","Check this row",IF($L193&gt;0,"Check entries",IF(COUNTIF(Charges!$B$6:$B$5000,$A193)+COUNTIF(Payments!$B$6:$B$5000,$A193)=0,"No charges recorded",IF($E193&lt;0,"Credit",IF($E193=0,"Clear",IF($F193&gt;0,"Overdue",IF($G193&gt;0,"Due today","Outstanding — not overdue"))))))))</f>
        <v/>
      </c>
      <c r="E193" s="13" t="str">
        <f aca="false">IF($M193="","",IF(AND($M193="OK",$L193=0),ROUND($J193-$K193,2),"—"))</f>
        <v/>
      </c>
      <c r="F193" s="14" t="str">
        <f aca="false">IF($M193="","",IF(AND($M193="OK",$L193=0),ROUND(MAX(0,ROUND(SUMIFS(Charges!$F$6:$F$5000,Charges!$B$6:$B$5000,$A193,Charges!$H$6:$H$5000,"OK",Charges!$E$6:$E$5000,"&lt;"&amp;AsOf),2)-$K193),2),"—"))</f>
        <v/>
      </c>
      <c r="G193" s="14" t="str">
        <f aca="false">IF($M193="","",IF(AND($M193="OK",$L193=0),ROUND(MAX(0,ROUND(SUMIFS(Charges!$F$6:$F$5000,Charges!$B$6:$B$5000,$A193,Charges!$H$6:$H$5000,"OK",Charges!$E$6:$E$5000,"&lt;="&amp;AsOf),2)-$K193)-$F193,2),"—"))</f>
        <v/>
      </c>
      <c r="H193" s="15" t="str">
        <f aca="false">IF($M193="","",IF($C193="","Not entered",IF($M193&lt;&gt;"OK","Check date",IF($C193&lt;AsOf,"Date passed — update it",IF($C193&lt;=AsOf+7,"Upcoming (next 7 days)","Later")))))</f>
        <v/>
      </c>
      <c r="I193" s="6" t="str">
        <f aca="false">IF(AND($D193="Overdue",$H193="Upcoming (next 7 days)"),"Review before next visit","")</f>
        <v/>
      </c>
      <c r="J193" s="14" t="str">
        <f aca="false">IF($M193="","",ROUND(SUMIFS(Charges!$F$6:$F$5000,Charges!$B$6:$B$5000,$A193,Charges!$H$6:$H$5000,"OK"),2))</f>
        <v/>
      </c>
      <c r="K193" s="14" t="str">
        <f aca="false">IF($M193="","",ROUND(SUMIFS(Payments!$E$6:$E$5000,Payments!$B$6:$B$5000,$A193,Payments!$G$6:$G$5000,"OK"),2))</f>
        <v/>
      </c>
      <c r="L193" s="15" t="str">
        <f aca="false">IF($M193="","",(COUNTIF(Charges!$B$6:$B$5000,$A193)-COUNTIFS(Charges!$B$6:$B$5000,$A193,Charges!$H$6:$H$5000,"OK"))+(COUNTIF(Payments!$B$6:$B$5000,$A193)-COUNTIFS(Payments!$B$6:$B$5000,$A193,Payments!$G$6:$G$5000,"OK")))</f>
        <v/>
      </c>
      <c r="M193" s="15" t="str">
        <f aca="false">IF(AND($A193="",$B193="",$C193=""),"",IF($A193="","Fix: add a customer ID",IF(COUNTIF($A$11:$A$5000,$A193)&gt;1,"Fix: duplicate customer ID",IF($B193="","Fix: add a name",IF($C193="","OK",IF(NOT(ISNUMBER($C193)),"Fix: next visit must be a date",IF(OR($C193&lt;36526,$C193&lt;&gt;INT($C193)),"Fix: next visit must be a date","OK")))))))</f>
        <v/>
      </c>
    </row>
    <row r="194" customFormat="false" ht="15" hidden="false" customHeight="false" outlineLevel="0" collapsed="false">
      <c r="A194" s="11"/>
      <c r="B194" s="11"/>
      <c r="C194" s="12"/>
      <c r="D194" s="6" t="str">
        <f aca="false">IF($M194="","",IF($M194&lt;&gt;"OK","Check this row",IF($L194&gt;0,"Check entries",IF(COUNTIF(Charges!$B$6:$B$5000,$A194)+COUNTIF(Payments!$B$6:$B$5000,$A194)=0,"No charges recorded",IF($E194&lt;0,"Credit",IF($E194=0,"Clear",IF($F194&gt;0,"Overdue",IF($G194&gt;0,"Due today","Outstanding — not overdue"))))))))</f>
        <v/>
      </c>
      <c r="E194" s="13" t="str">
        <f aca="false">IF($M194="","",IF(AND($M194="OK",$L194=0),ROUND($J194-$K194,2),"—"))</f>
        <v/>
      </c>
      <c r="F194" s="14" t="str">
        <f aca="false">IF($M194="","",IF(AND($M194="OK",$L194=0),ROUND(MAX(0,ROUND(SUMIFS(Charges!$F$6:$F$5000,Charges!$B$6:$B$5000,$A194,Charges!$H$6:$H$5000,"OK",Charges!$E$6:$E$5000,"&lt;"&amp;AsOf),2)-$K194),2),"—"))</f>
        <v/>
      </c>
      <c r="G194" s="14" t="str">
        <f aca="false">IF($M194="","",IF(AND($M194="OK",$L194=0),ROUND(MAX(0,ROUND(SUMIFS(Charges!$F$6:$F$5000,Charges!$B$6:$B$5000,$A194,Charges!$H$6:$H$5000,"OK",Charges!$E$6:$E$5000,"&lt;="&amp;AsOf),2)-$K194)-$F194,2),"—"))</f>
        <v/>
      </c>
      <c r="H194" s="15" t="str">
        <f aca="false">IF($M194="","",IF($C194="","Not entered",IF($M194&lt;&gt;"OK","Check date",IF($C194&lt;AsOf,"Date passed — update it",IF($C194&lt;=AsOf+7,"Upcoming (next 7 days)","Later")))))</f>
        <v/>
      </c>
      <c r="I194" s="6" t="str">
        <f aca="false">IF(AND($D194="Overdue",$H194="Upcoming (next 7 days)"),"Review before next visit","")</f>
        <v/>
      </c>
      <c r="J194" s="14" t="str">
        <f aca="false">IF($M194="","",ROUND(SUMIFS(Charges!$F$6:$F$5000,Charges!$B$6:$B$5000,$A194,Charges!$H$6:$H$5000,"OK"),2))</f>
        <v/>
      </c>
      <c r="K194" s="14" t="str">
        <f aca="false">IF($M194="","",ROUND(SUMIFS(Payments!$E$6:$E$5000,Payments!$B$6:$B$5000,$A194,Payments!$G$6:$G$5000,"OK"),2))</f>
        <v/>
      </c>
      <c r="L194" s="15" t="str">
        <f aca="false">IF($M194="","",(COUNTIF(Charges!$B$6:$B$5000,$A194)-COUNTIFS(Charges!$B$6:$B$5000,$A194,Charges!$H$6:$H$5000,"OK"))+(COUNTIF(Payments!$B$6:$B$5000,$A194)-COUNTIFS(Payments!$B$6:$B$5000,$A194,Payments!$G$6:$G$5000,"OK")))</f>
        <v/>
      </c>
      <c r="M194" s="15" t="str">
        <f aca="false">IF(AND($A194="",$B194="",$C194=""),"",IF($A194="","Fix: add a customer ID",IF(COUNTIF($A$11:$A$5000,$A194)&gt;1,"Fix: duplicate customer ID",IF($B194="","Fix: add a name",IF($C194="","OK",IF(NOT(ISNUMBER($C194)),"Fix: next visit must be a date",IF(OR($C194&lt;36526,$C194&lt;&gt;INT($C194)),"Fix: next visit must be a date","OK")))))))</f>
        <v/>
      </c>
    </row>
    <row r="195" customFormat="false" ht="15" hidden="false" customHeight="false" outlineLevel="0" collapsed="false">
      <c r="A195" s="11"/>
      <c r="B195" s="11"/>
      <c r="C195" s="12"/>
      <c r="D195" s="6" t="str">
        <f aca="false">IF($M195="","",IF($M195&lt;&gt;"OK","Check this row",IF($L195&gt;0,"Check entries",IF(COUNTIF(Charges!$B$6:$B$5000,$A195)+COUNTIF(Payments!$B$6:$B$5000,$A195)=0,"No charges recorded",IF($E195&lt;0,"Credit",IF($E195=0,"Clear",IF($F195&gt;0,"Overdue",IF($G195&gt;0,"Due today","Outstanding — not overdue"))))))))</f>
        <v/>
      </c>
      <c r="E195" s="13" t="str">
        <f aca="false">IF($M195="","",IF(AND($M195="OK",$L195=0),ROUND($J195-$K195,2),"—"))</f>
        <v/>
      </c>
      <c r="F195" s="14" t="str">
        <f aca="false">IF($M195="","",IF(AND($M195="OK",$L195=0),ROUND(MAX(0,ROUND(SUMIFS(Charges!$F$6:$F$5000,Charges!$B$6:$B$5000,$A195,Charges!$H$6:$H$5000,"OK",Charges!$E$6:$E$5000,"&lt;"&amp;AsOf),2)-$K195),2),"—"))</f>
        <v/>
      </c>
      <c r="G195" s="14" t="str">
        <f aca="false">IF($M195="","",IF(AND($M195="OK",$L195=0),ROUND(MAX(0,ROUND(SUMIFS(Charges!$F$6:$F$5000,Charges!$B$6:$B$5000,$A195,Charges!$H$6:$H$5000,"OK",Charges!$E$6:$E$5000,"&lt;="&amp;AsOf),2)-$K195)-$F195,2),"—"))</f>
        <v/>
      </c>
      <c r="H195" s="15" t="str">
        <f aca="false">IF($M195="","",IF($C195="","Not entered",IF($M195&lt;&gt;"OK","Check date",IF($C195&lt;AsOf,"Date passed — update it",IF($C195&lt;=AsOf+7,"Upcoming (next 7 days)","Later")))))</f>
        <v/>
      </c>
      <c r="I195" s="6" t="str">
        <f aca="false">IF(AND($D195="Overdue",$H195="Upcoming (next 7 days)"),"Review before next visit","")</f>
        <v/>
      </c>
      <c r="J195" s="14" t="str">
        <f aca="false">IF($M195="","",ROUND(SUMIFS(Charges!$F$6:$F$5000,Charges!$B$6:$B$5000,$A195,Charges!$H$6:$H$5000,"OK"),2))</f>
        <v/>
      </c>
      <c r="K195" s="14" t="str">
        <f aca="false">IF($M195="","",ROUND(SUMIFS(Payments!$E$6:$E$5000,Payments!$B$6:$B$5000,$A195,Payments!$G$6:$G$5000,"OK"),2))</f>
        <v/>
      </c>
      <c r="L195" s="15" t="str">
        <f aca="false">IF($M195="","",(COUNTIF(Charges!$B$6:$B$5000,$A195)-COUNTIFS(Charges!$B$6:$B$5000,$A195,Charges!$H$6:$H$5000,"OK"))+(COUNTIF(Payments!$B$6:$B$5000,$A195)-COUNTIFS(Payments!$B$6:$B$5000,$A195,Payments!$G$6:$G$5000,"OK")))</f>
        <v/>
      </c>
      <c r="M195" s="15" t="str">
        <f aca="false">IF(AND($A195="",$B195="",$C195=""),"",IF($A195="","Fix: add a customer ID",IF(COUNTIF($A$11:$A$5000,$A195)&gt;1,"Fix: duplicate customer ID",IF($B195="","Fix: add a name",IF($C195="","OK",IF(NOT(ISNUMBER($C195)),"Fix: next visit must be a date",IF(OR($C195&lt;36526,$C195&lt;&gt;INT($C195)),"Fix: next visit must be a date","OK")))))))</f>
        <v/>
      </c>
    </row>
    <row r="196" customFormat="false" ht="15" hidden="false" customHeight="false" outlineLevel="0" collapsed="false">
      <c r="A196" s="11"/>
      <c r="B196" s="11"/>
      <c r="C196" s="12"/>
      <c r="D196" s="6" t="str">
        <f aca="false">IF($M196="","",IF($M196&lt;&gt;"OK","Check this row",IF($L196&gt;0,"Check entries",IF(COUNTIF(Charges!$B$6:$B$5000,$A196)+COUNTIF(Payments!$B$6:$B$5000,$A196)=0,"No charges recorded",IF($E196&lt;0,"Credit",IF($E196=0,"Clear",IF($F196&gt;0,"Overdue",IF($G196&gt;0,"Due today","Outstanding — not overdue"))))))))</f>
        <v/>
      </c>
      <c r="E196" s="13" t="str">
        <f aca="false">IF($M196="","",IF(AND($M196="OK",$L196=0),ROUND($J196-$K196,2),"—"))</f>
        <v/>
      </c>
      <c r="F196" s="14" t="str">
        <f aca="false">IF($M196="","",IF(AND($M196="OK",$L196=0),ROUND(MAX(0,ROUND(SUMIFS(Charges!$F$6:$F$5000,Charges!$B$6:$B$5000,$A196,Charges!$H$6:$H$5000,"OK",Charges!$E$6:$E$5000,"&lt;"&amp;AsOf),2)-$K196),2),"—"))</f>
        <v/>
      </c>
      <c r="G196" s="14" t="str">
        <f aca="false">IF($M196="","",IF(AND($M196="OK",$L196=0),ROUND(MAX(0,ROUND(SUMIFS(Charges!$F$6:$F$5000,Charges!$B$6:$B$5000,$A196,Charges!$H$6:$H$5000,"OK",Charges!$E$6:$E$5000,"&lt;="&amp;AsOf),2)-$K196)-$F196,2),"—"))</f>
        <v/>
      </c>
      <c r="H196" s="15" t="str">
        <f aca="false">IF($M196="","",IF($C196="","Not entered",IF($M196&lt;&gt;"OK","Check date",IF($C196&lt;AsOf,"Date passed — update it",IF($C196&lt;=AsOf+7,"Upcoming (next 7 days)","Later")))))</f>
        <v/>
      </c>
      <c r="I196" s="6" t="str">
        <f aca="false">IF(AND($D196="Overdue",$H196="Upcoming (next 7 days)"),"Review before next visit","")</f>
        <v/>
      </c>
      <c r="J196" s="14" t="str">
        <f aca="false">IF($M196="","",ROUND(SUMIFS(Charges!$F$6:$F$5000,Charges!$B$6:$B$5000,$A196,Charges!$H$6:$H$5000,"OK"),2))</f>
        <v/>
      </c>
      <c r="K196" s="14" t="str">
        <f aca="false">IF($M196="","",ROUND(SUMIFS(Payments!$E$6:$E$5000,Payments!$B$6:$B$5000,$A196,Payments!$G$6:$G$5000,"OK"),2))</f>
        <v/>
      </c>
      <c r="L196" s="15" t="str">
        <f aca="false">IF($M196="","",(COUNTIF(Charges!$B$6:$B$5000,$A196)-COUNTIFS(Charges!$B$6:$B$5000,$A196,Charges!$H$6:$H$5000,"OK"))+(COUNTIF(Payments!$B$6:$B$5000,$A196)-COUNTIFS(Payments!$B$6:$B$5000,$A196,Payments!$G$6:$G$5000,"OK")))</f>
        <v/>
      </c>
      <c r="M196" s="15" t="str">
        <f aca="false">IF(AND($A196="",$B196="",$C196=""),"",IF($A196="","Fix: add a customer ID",IF(COUNTIF($A$11:$A$5000,$A196)&gt;1,"Fix: duplicate customer ID",IF($B196="","Fix: add a name",IF($C196="","OK",IF(NOT(ISNUMBER($C196)),"Fix: next visit must be a date",IF(OR($C196&lt;36526,$C196&lt;&gt;INT($C196)),"Fix: next visit must be a date","OK")))))))</f>
        <v/>
      </c>
    </row>
    <row r="197" customFormat="false" ht="15" hidden="false" customHeight="false" outlineLevel="0" collapsed="false">
      <c r="A197" s="11"/>
      <c r="B197" s="11"/>
      <c r="C197" s="12"/>
      <c r="D197" s="6" t="str">
        <f aca="false">IF($M197="","",IF($M197&lt;&gt;"OK","Check this row",IF($L197&gt;0,"Check entries",IF(COUNTIF(Charges!$B$6:$B$5000,$A197)+COUNTIF(Payments!$B$6:$B$5000,$A197)=0,"No charges recorded",IF($E197&lt;0,"Credit",IF($E197=0,"Clear",IF($F197&gt;0,"Overdue",IF($G197&gt;0,"Due today","Outstanding — not overdue"))))))))</f>
        <v/>
      </c>
      <c r="E197" s="13" t="str">
        <f aca="false">IF($M197="","",IF(AND($M197="OK",$L197=0),ROUND($J197-$K197,2),"—"))</f>
        <v/>
      </c>
      <c r="F197" s="14" t="str">
        <f aca="false">IF($M197="","",IF(AND($M197="OK",$L197=0),ROUND(MAX(0,ROUND(SUMIFS(Charges!$F$6:$F$5000,Charges!$B$6:$B$5000,$A197,Charges!$H$6:$H$5000,"OK",Charges!$E$6:$E$5000,"&lt;"&amp;AsOf),2)-$K197),2),"—"))</f>
        <v/>
      </c>
      <c r="G197" s="14" t="str">
        <f aca="false">IF($M197="","",IF(AND($M197="OK",$L197=0),ROUND(MAX(0,ROUND(SUMIFS(Charges!$F$6:$F$5000,Charges!$B$6:$B$5000,$A197,Charges!$H$6:$H$5000,"OK",Charges!$E$6:$E$5000,"&lt;="&amp;AsOf),2)-$K197)-$F197,2),"—"))</f>
        <v/>
      </c>
      <c r="H197" s="15" t="str">
        <f aca="false">IF($M197="","",IF($C197="","Not entered",IF($M197&lt;&gt;"OK","Check date",IF($C197&lt;AsOf,"Date passed — update it",IF($C197&lt;=AsOf+7,"Upcoming (next 7 days)","Later")))))</f>
        <v/>
      </c>
      <c r="I197" s="6" t="str">
        <f aca="false">IF(AND($D197="Overdue",$H197="Upcoming (next 7 days)"),"Review before next visit","")</f>
        <v/>
      </c>
      <c r="J197" s="14" t="str">
        <f aca="false">IF($M197="","",ROUND(SUMIFS(Charges!$F$6:$F$5000,Charges!$B$6:$B$5000,$A197,Charges!$H$6:$H$5000,"OK"),2))</f>
        <v/>
      </c>
      <c r="K197" s="14" t="str">
        <f aca="false">IF($M197="","",ROUND(SUMIFS(Payments!$E$6:$E$5000,Payments!$B$6:$B$5000,$A197,Payments!$G$6:$G$5000,"OK"),2))</f>
        <v/>
      </c>
      <c r="L197" s="15" t="str">
        <f aca="false">IF($M197="","",(COUNTIF(Charges!$B$6:$B$5000,$A197)-COUNTIFS(Charges!$B$6:$B$5000,$A197,Charges!$H$6:$H$5000,"OK"))+(COUNTIF(Payments!$B$6:$B$5000,$A197)-COUNTIFS(Payments!$B$6:$B$5000,$A197,Payments!$G$6:$G$5000,"OK")))</f>
        <v/>
      </c>
      <c r="M197" s="15" t="str">
        <f aca="false">IF(AND($A197="",$B197="",$C197=""),"",IF($A197="","Fix: add a customer ID",IF(COUNTIF($A$11:$A$5000,$A197)&gt;1,"Fix: duplicate customer ID",IF($B197="","Fix: add a name",IF($C197="","OK",IF(NOT(ISNUMBER($C197)),"Fix: next visit must be a date",IF(OR($C197&lt;36526,$C197&lt;&gt;INT($C197)),"Fix: next visit must be a date","OK")))))))</f>
        <v/>
      </c>
    </row>
    <row r="198" customFormat="false" ht="15" hidden="false" customHeight="false" outlineLevel="0" collapsed="false">
      <c r="A198" s="11"/>
      <c r="B198" s="11"/>
      <c r="C198" s="12"/>
      <c r="D198" s="6" t="str">
        <f aca="false">IF($M198="","",IF($M198&lt;&gt;"OK","Check this row",IF($L198&gt;0,"Check entries",IF(COUNTIF(Charges!$B$6:$B$5000,$A198)+COUNTIF(Payments!$B$6:$B$5000,$A198)=0,"No charges recorded",IF($E198&lt;0,"Credit",IF($E198=0,"Clear",IF($F198&gt;0,"Overdue",IF($G198&gt;0,"Due today","Outstanding — not overdue"))))))))</f>
        <v/>
      </c>
      <c r="E198" s="13" t="str">
        <f aca="false">IF($M198="","",IF(AND($M198="OK",$L198=0),ROUND($J198-$K198,2),"—"))</f>
        <v/>
      </c>
      <c r="F198" s="14" t="str">
        <f aca="false">IF($M198="","",IF(AND($M198="OK",$L198=0),ROUND(MAX(0,ROUND(SUMIFS(Charges!$F$6:$F$5000,Charges!$B$6:$B$5000,$A198,Charges!$H$6:$H$5000,"OK",Charges!$E$6:$E$5000,"&lt;"&amp;AsOf),2)-$K198),2),"—"))</f>
        <v/>
      </c>
      <c r="G198" s="14" t="str">
        <f aca="false">IF($M198="","",IF(AND($M198="OK",$L198=0),ROUND(MAX(0,ROUND(SUMIFS(Charges!$F$6:$F$5000,Charges!$B$6:$B$5000,$A198,Charges!$H$6:$H$5000,"OK",Charges!$E$6:$E$5000,"&lt;="&amp;AsOf),2)-$K198)-$F198,2),"—"))</f>
        <v/>
      </c>
      <c r="H198" s="15" t="str">
        <f aca="false">IF($M198="","",IF($C198="","Not entered",IF($M198&lt;&gt;"OK","Check date",IF($C198&lt;AsOf,"Date passed — update it",IF($C198&lt;=AsOf+7,"Upcoming (next 7 days)","Later")))))</f>
        <v/>
      </c>
      <c r="I198" s="6" t="str">
        <f aca="false">IF(AND($D198="Overdue",$H198="Upcoming (next 7 days)"),"Review before next visit","")</f>
        <v/>
      </c>
      <c r="J198" s="14" t="str">
        <f aca="false">IF($M198="","",ROUND(SUMIFS(Charges!$F$6:$F$5000,Charges!$B$6:$B$5000,$A198,Charges!$H$6:$H$5000,"OK"),2))</f>
        <v/>
      </c>
      <c r="K198" s="14" t="str">
        <f aca="false">IF($M198="","",ROUND(SUMIFS(Payments!$E$6:$E$5000,Payments!$B$6:$B$5000,$A198,Payments!$G$6:$G$5000,"OK"),2))</f>
        <v/>
      </c>
      <c r="L198" s="15" t="str">
        <f aca="false">IF($M198="","",(COUNTIF(Charges!$B$6:$B$5000,$A198)-COUNTIFS(Charges!$B$6:$B$5000,$A198,Charges!$H$6:$H$5000,"OK"))+(COUNTIF(Payments!$B$6:$B$5000,$A198)-COUNTIFS(Payments!$B$6:$B$5000,$A198,Payments!$G$6:$G$5000,"OK")))</f>
        <v/>
      </c>
      <c r="M198" s="15" t="str">
        <f aca="false">IF(AND($A198="",$B198="",$C198=""),"",IF($A198="","Fix: add a customer ID",IF(COUNTIF($A$11:$A$5000,$A198)&gt;1,"Fix: duplicate customer ID",IF($B198="","Fix: add a name",IF($C198="","OK",IF(NOT(ISNUMBER($C198)),"Fix: next visit must be a date",IF(OR($C198&lt;36526,$C198&lt;&gt;INT($C198)),"Fix: next visit must be a date","OK")))))))</f>
        <v/>
      </c>
    </row>
    <row r="199" customFormat="false" ht="15" hidden="false" customHeight="false" outlineLevel="0" collapsed="false">
      <c r="A199" s="11"/>
      <c r="B199" s="11"/>
      <c r="C199" s="12"/>
      <c r="D199" s="6" t="str">
        <f aca="false">IF($M199="","",IF($M199&lt;&gt;"OK","Check this row",IF($L199&gt;0,"Check entries",IF(COUNTIF(Charges!$B$6:$B$5000,$A199)+COUNTIF(Payments!$B$6:$B$5000,$A199)=0,"No charges recorded",IF($E199&lt;0,"Credit",IF($E199=0,"Clear",IF($F199&gt;0,"Overdue",IF($G199&gt;0,"Due today","Outstanding — not overdue"))))))))</f>
        <v/>
      </c>
      <c r="E199" s="13" t="str">
        <f aca="false">IF($M199="","",IF(AND($M199="OK",$L199=0),ROUND($J199-$K199,2),"—"))</f>
        <v/>
      </c>
      <c r="F199" s="14" t="str">
        <f aca="false">IF($M199="","",IF(AND($M199="OK",$L199=0),ROUND(MAX(0,ROUND(SUMIFS(Charges!$F$6:$F$5000,Charges!$B$6:$B$5000,$A199,Charges!$H$6:$H$5000,"OK",Charges!$E$6:$E$5000,"&lt;"&amp;AsOf),2)-$K199),2),"—"))</f>
        <v/>
      </c>
      <c r="G199" s="14" t="str">
        <f aca="false">IF($M199="","",IF(AND($M199="OK",$L199=0),ROUND(MAX(0,ROUND(SUMIFS(Charges!$F$6:$F$5000,Charges!$B$6:$B$5000,$A199,Charges!$H$6:$H$5000,"OK",Charges!$E$6:$E$5000,"&lt;="&amp;AsOf),2)-$K199)-$F199,2),"—"))</f>
        <v/>
      </c>
      <c r="H199" s="15" t="str">
        <f aca="false">IF($M199="","",IF($C199="","Not entered",IF($M199&lt;&gt;"OK","Check date",IF($C199&lt;AsOf,"Date passed — update it",IF($C199&lt;=AsOf+7,"Upcoming (next 7 days)","Later")))))</f>
        <v/>
      </c>
      <c r="I199" s="6" t="str">
        <f aca="false">IF(AND($D199="Overdue",$H199="Upcoming (next 7 days)"),"Review before next visit","")</f>
        <v/>
      </c>
      <c r="J199" s="14" t="str">
        <f aca="false">IF($M199="","",ROUND(SUMIFS(Charges!$F$6:$F$5000,Charges!$B$6:$B$5000,$A199,Charges!$H$6:$H$5000,"OK"),2))</f>
        <v/>
      </c>
      <c r="K199" s="14" t="str">
        <f aca="false">IF($M199="","",ROUND(SUMIFS(Payments!$E$6:$E$5000,Payments!$B$6:$B$5000,$A199,Payments!$G$6:$G$5000,"OK"),2))</f>
        <v/>
      </c>
      <c r="L199" s="15" t="str">
        <f aca="false">IF($M199="","",(COUNTIF(Charges!$B$6:$B$5000,$A199)-COUNTIFS(Charges!$B$6:$B$5000,$A199,Charges!$H$6:$H$5000,"OK"))+(COUNTIF(Payments!$B$6:$B$5000,$A199)-COUNTIFS(Payments!$B$6:$B$5000,$A199,Payments!$G$6:$G$5000,"OK")))</f>
        <v/>
      </c>
      <c r="M199" s="15" t="str">
        <f aca="false">IF(AND($A199="",$B199="",$C199=""),"",IF($A199="","Fix: add a customer ID",IF(COUNTIF($A$11:$A$5000,$A199)&gt;1,"Fix: duplicate customer ID",IF($B199="","Fix: add a name",IF($C199="","OK",IF(NOT(ISNUMBER($C199)),"Fix: next visit must be a date",IF(OR($C199&lt;36526,$C199&lt;&gt;INT($C199)),"Fix: next visit must be a date","OK")))))))</f>
        <v/>
      </c>
    </row>
    <row r="200" customFormat="false" ht="15" hidden="false" customHeight="false" outlineLevel="0" collapsed="false">
      <c r="A200" s="11"/>
      <c r="B200" s="11"/>
      <c r="C200" s="12"/>
      <c r="D200" s="6" t="str">
        <f aca="false">IF($M200="","",IF($M200&lt;&gt;"OK","Check this row",IF($L200&gt;0,"Check entries",IF(COUNTIF(Charges!$B$6:$B$5000,$A200)+COUNTIF(Payments!$B$6:$B$5000,$A200)=0,"No charges recorded",IF($E200&lt;0,"Credit",IF($E200=0,"Clear",IF($F200&gt;0,"Overdue",IF($G200&gt;0,"Due today","Outstanding — not overdue"))))))))</f>
        <v/>
      </c>
      <c r="E200" s="13" t="str">
        <f aca="false">IF($M200="","",IF(AND($M200="OK",$L200=0),ROUND($J200-$K200,2),"—"))</f>
        <v/>
      </c>
      <c r="F200" s="14" t="str">
        <f aca="false">IF($M200="","",IF(AND($M200="OK",$L200=0),ROUND(MAX(0,ROUND(SUMIFS(Charges!$F$6:$F$5000,Charges!$B$6:$B$5000,$A200,Charges!$H$6:$H$5000,"OK",Charges!$E$6:$E$5000,"&lt;"&amp;AsOf),2)-$K200),2),"—"))</f>
        <v/>
      </c>
      <c r="G200" s="14" t="str">
        <f aca="false">IF($M200="","",IF(AND($M200="OK",$L200=0),ROUND(MAX(0,ROUND(SUMIFS(Charges!$F$6:$F$5000,Charges!$B$6:$B$5000,$A200,Charges!$H$6:$H$5000,"OK",Charges!$E$6:$E$5000,"&lt;="&amp;AsOf),2)-$K200)-$F200,2),"—"))</f>
        <v/>
      </c>
      <c r="H200" s="15" t="str">
        <f aca="false">IF($M200="","",IF($C200="","Not entered",IF($M200&lt;&gt;"OK","Check date",IF($C200&lt;AsOf,"Date passed — update it",IF($C200&lt;=AsOf+7,"Upcoming (next 7 days)","Later")))))</f>
        <v/>
      </c>
      <c r="I200" s="6" t="str">
        <f aca="false">IF(AND($D200="Overdue",$H200="Upcoming (next 7 days)"),"Review before next visit","")</f>
        <v/>
      </c>
      <c r="J200" s="14" t="str">
        <f aca="false">IF($M200="","",ROUND(SUMIFS(Charges!$F$6:$F$5000,Charges!$B$6:$B$5000,$A200,Charges!$H$6:$H$5000,"OK"),2))</f>
        <v/>
      </c>
      <c r="K200" s="14" t="str">
        <f aca="false">IF($M200="","",ROUND(SUMIFS(Payments!$E$6:$E$5000,Payments!$B$6:$B$5000,$A200,Payments!$G$6:$G$5000,"OK"),2))</f>
        <v/>
      </c>
      <c r="L200" s="15" t="str">
        <f aca="false">IF($M200="","",(COUNTIF(Charges!$B$6:$B$5000,$A200)-COUNTIFS(Charges!$B$6:$B$5000,$A200,Charges!$H$6:$H$5000,"OK"))+(COUNTIF(Payments!$B$6:$B$5000,$A200)-COUNTIFS(Payments!$B$6:$B$5000,$A200,Payments!$G$6:$G$5000,"OK")))</f>
        <v/>
      </c>
      <c r="M200" s="15" t="str">
        <f aca="false">IF(AND($A200="",$B200="",$C200=""),"",IF($A200="","Fix: add a customer ID",IF(COUNTIF($A$11:$A$5000,$A200)&gt;1,"Fix: duplicate customer ID",IF($B200="","Fix: add a name",IF($C200="","OK",IF(NOT(ISNUMBER($C200)),"Fix: next visit must be a date",IF(OR($C200&lt;36526,$C200&lt;&gt;INT($C200)),"Fix: next visit must be a date","OK")))))))</f>
        <v/>
      </c>
    </row>
    <row r="201" customFormat="false" ht="15" hidden="false" customHeight="false" outlineLevel="0" collapsed="false">
      <c r="A201" s="11"/>
      <c r="B201" s="11"/>
      <c r="C201" s="12"/>
      <c r="D201" s="6" t="str">
        <f aca="false">IF($M201="","",IF($M201&lt;&gt;"OK","Check this row",IF($L201&gt;0,"Check entries",IF(COUNTIF(Charges!$B$6:$B$5000,$A201)+COUNTIF(Payments!$B$6:$B$5000,$A201)=0,"No charges recorded",IF($E201&lt;0,"Credit",IF($E201=0,"Clear",IF($F201&gt;0,"Overdue",IF($G201&gt;0,"Due today","Outstanding — not overdue"))))))))</f>
        <v/>
      </c>
      <c r="E201" s="13" t="str">
        <f aca="false">IF($M201="","",IF(AND($M201="OK",$L201=0),ROUND($J201-$K201,2),"—"))</f>
        <v/>
      </c>
      <c r="F201" s="14" t="str">
        <f aca="false">IF($M201="","",IF(AND($M201="OK",$L201=0),ROUND(MAX(0,ROUND(SUMIFS(Charges!$F$6:$F$5000,Charges!$B$6:$B$5000,$A201,Charges!$H$6:$H$5000,"OK",Charges!$E$6:$E$5000,"&lt;"&amp;AsOf),2)-$K201),2),"—"))</f>
        <v/>
      </c>
      <c r="G201" s="14" t="str">
        <f aca="false">IF($M201="","",IF(AND($M201="OK",$L201=0),ROUND(MAX(0,ROUND(SUMIFS(Charges!$F$6:$F$5000,Charges!$B$6:$B$5000,$A201,Charges!$H$6:$H$5000,"OK",Charges!$E$6:$E$5000,"&lt;="&amp;AsOf),2)-$K201)-$F201,2),"—"))</f>
        <v/>
      </c>
      <c r="H201" s="15" t="str">
        <f aca="false">IF($M201="","",IF($C201="","Not entered",IF($M201&lt;&gt;"OK","Check date",IF($C201&lt;AsOf,"Date passed — update it",IF($C201&lt;=AsOf+7,"Upcoming (next 7 days)","Later")))))</f>
        <v/>
      </c>
      <c r="I201" s="6" t="str">
        <f aca="false">IF(AND($D201="Overdue",$H201="Upcoming (next 7 days)"),"Review before next visit","")</f>
        <v/>
      </c>
      <c r="J201" s="14" t="str">
        <f aca="false">IF($M201="","",ROUND(SUMIFS(Charges!$F$6:$F$5000,Charges!$B$6:$B$5000,$A201,Charges!$H$6:$H$5000,"OK"),2))</f>
        <v/>
      </c>
      <c r="K201" s="14" t="str">
        <f aca="false">IF($M201="","",ROUND(SUMIFS(Payments!$E$6:$E$5000,Payments!$B$6:$B$5000,$A201,Payments!$G$6:$G$5000,"OK"),2))</f>
        <v/>
      </c>
      <c r="L201" s="15" t="str">
        <f aca="false">IF($M201="","",(COUNTIF(Charges!$B$6:$B$5000,$A201)-COUNTIFS(Charges!$B$6:$B$5000,$A201,Charges!$H$6:$H$5000,"OK"))+(COUNTIF(Payments!$B$6:$B$5000,$A201)-COUNTIFS(Payments!$B$6:$B$5000,$A201,Payments!$G$6:$G$5000,"OK")))</f>
        <v/>
      </c>
      <c r="M201" s="15" t="str">
        <f aca="false">IF(AND($A201="",$B201="",$C201=""),"",IF($A201="","Fix: add a customer ID",IF(COUNTIF($A$11:$A$5000,$A201)&gt;1,"Fix: duplicate customer ID",IF($B201="","Fix: add a name",IF($C201="","OK",IF(NOT(ISNUMBER($C201)),"Fix: next visit must be a date",IF(OR($C201&lt;36526,$C201&lt;&gt;INT($C201)),"Fix: next visit must be a date","OK")))))))</f>
        <v/>
      </c>
    </row>
    <row r="202" customFormat="false" ht="15" hidden="false" customHeight="false" outlineLevel="0" collapsed="false">
      <c r="A202" s="11"/>
      <c r="B202" s="11"/>
      <c r="C202" s="12"/>
      <c r="D202" s="6" t="str">
        <f aca="false">IF($M202="","",IF($M202&lt;&gt;"OK","Check this row",IF($L202&gt;0,"Check entries",IF(COUNTIF(Charges!$B$6:$B$5000,$A202)+COUNTIF(Payments!$B$6:$B$5000,$A202)=0,"No charges recorded",IF($E202&lt;0,"Credit",IF($E202=0,"Clear",IF($F202&gt;0,"Overdue",IF($G202&gt;0,"Due today","Outstanding — not overdue"))))))))</f>
        <v/>
      </c>
      <c r="E202" s="13" t="str">
        <f aca="false">IF($M202="","",IF(AND($M202="OK",$L202=0),ROUND($J202-$K202,2),"—"))</f>
        <v/>
      </c>
      <c r="F202" s="14" t="str">
        <f aca="false">IF($M202="","",IF(AND($M202="OK",$L202=0),ROUND(MAX(0,ROUND(SUMIFS(Charges!$F$6:$F$5000,Charges!$B$6:$B$5000,$A202,Charges!$H$6:$H$5000,"OK",Charges!$E$6:$E$5000,"&lt;"&amp;AsOf),2)-$K202),2),"—"))</f>
        <v/>
      </c>
      <c r="G202" s="14" t="str">
        <f aca="false">IF($M202="","",IF(AND($M202="OK",$L202=0),ROUND(MAX(0,ROUND(SUMIFS(Charges!$F$6:$F$5000,Charges!$B$6:$B$5000,$A202,Charges!$H$6:$H$5000,"OK",Charges!$E$6:$E$5000,"&lt;="&amp;AsOf),2)-$K202)-$F202,2),"—"))</f>
        <v/>
      </c>
      <c r="H202" s="15" t="str">
        <f aca="false">IF($M202="","",IF($C202="","Not entered",IF($M202&lt;&gt;"OK","Check date",IF($C202&lt;AsOf,"Date passed — update it",IF($C202&lt;=AsOf+7,"Upcoming (next 7 days)","Later")))))</f>
        <v/>
      </c>
      <c r="I202" s="6" t="str">
        <f aca="false">IF(AND($D202="Overdue",$H202="Upcoming (next 7 days)"),"Review before next visit","")</f>
        <v/>
      </c>
      <c r="J202" s="14" t="str">
        <f aca="false">IF($M202="","",ROUND(SUMIFS(Charges!$F$6:$F$5000,Charges!$B$6:$B$5000,$A202,Charges!$H$6:$H$5000,"OK"),2))</f>
        <v/>
      </c>
      <c r="K202" s="14" t="str">
        <f aca="false">IF($M202="","",ROUND(SUMIFS(Payments!$E$6:$E$5000,Payments!$B$6:$B$5000,$A202,Payments!$G$6:$G$5000,"OK"),2))</f>
        <v/>
      </c>
      <c r="L202" s="15" t="str">
        <f aca="false">IF($M202="","",(COUNTIF(Charges!$B$6:$B$5000,$A202)-COUNTIFS(Charges!$B$6:$B$5000,$A202,Charges!$H$6:$H$5000,"OK"))+(COUNTIF(Payments!$B$6:$B$5000,$A202)-COUNTIFS(Payments!$B$6:$B$5000,$A202,Payments!$G$6:$G$5000,"OK")))</f>
        <v/>
      </c>
      <c r="M202" s="15" t="str">
        <f aca="false">IF(AND($A202="",$B202="",$C202=""),"",IF($A202="","Fix: add a customer ID",IF(COUNTIF($A$11:$A$5000,$A202)&gt;1,"Fix: duplicate customer ID",IF($B202="","Fix: add a name",IF($C202="","OK",IF(NOT(ISNUMBER($C202)),"Fix: next visit must be a date",IF(OR($C202&lt;36526,$C202&lt;&gt;INT($C202)),"Fix: next visit must be a date","OK")))))))</f>
        <v/>
      </c>
    </row>
    <row r="203" customFormat="false" ht="15" hidden="false" customHeight="false" outlineLevel="0" collapsed="false">
      <c r="A203" s="11"/>
      <c r="B203" s="11"/>
      <c r="C203" s="12"/>
      <c r="D203" s="6" t="str">
        <f aca="false">IF($M203="","",IF($M203&lt;&gt;"OK","Check this row",IF($L203&gt;0,"Check entries",IF(COUNTIF(Charges!$B$6:$B$5000,$A203)+COUNTIF(Payments!$B$6:$B$5000,$A203)=0,"No charges recorded",IF($E203&lt;0,"Credit",IF($E203=0,"Clear",IF($F203&gt;0,"Overdue",IF($G203&gt;0,"Due today","Outstanding — not overdue"))))))))</f>
        <v/>
      </c>
      <c r="E203" s="13" t="str">
        <f aca="false">IF($M203="","",IF(AND($M203="OK",$L203=0),ROUND($J203-$K203,2),"—"))</f>
        <v/>
      </c>
      <c r="F203" s="14" t="str">
        <f aca="false">IF($M203="","",IF(AND($M203="OK",$L203=0),ROUND(MAX(0,ROUND(SUMIFS(Charges!$F$6:$F$5000,Charges!$B$6:$B$5000,$A203,Charges!$H$6:$H$5000,"OK",Charges!$E$6:$E$5000,"&lt;"&amp;AsOf),2)-$K203),2),"—"))</f>
        <v/>
      </c>
      <c r="G203" s="14" t="str">
        <f aca="false">IF($M203="","",IF(AND($M203="OK",$L203=0),ROUND(MAX(0,ROUND(SUMIFS(Charges!$F$6:$F$5000,Charges!$B$6:$B$5000,$A203,Charges!$H$6:$H$5000,"OK",Charges!$E$6:$E$5000,"&lt;="&amp;AsOf),2)-$K203)-$F203,2),"—"))</f>
        <v/>
      </c>
      <c r="H203" s="15" t="str">
        <f aca="false">IF($M203="","",IF($C203="","Not entered",IF($M203&lt;&gt;"OK","Check date",IF($C203&lt;AsOf,"Date passed — update it",IF($C203&lt;=AsOf+7,"Upcoming (next 7 days)","Later")))))</f>
        <v/>
      </c>
      <c r="I203" s="6" t="str">
        <f aca="false">IF(AND($D203="Overdue",$H203="Upcoming (next 7 days)"),"Review before next visit","")</f>
        <v/>
      </c>
      <c r="J203" s="14" t="str">
        <f aca="false">IF($M203="","",ROUND(SUMIFS(Charges!$F$6:$F$5000,Charges!$B$6:$B$5000,$A203,Charges!$H$6:$H$5000,"OK"),2))</f>
        <v/>
      </c>
      <c r="K203" s="14" t="str">
        <f aca="false">IF($M203="","",ROUND(SUMIFS(Payments!$E$6:$E$5000,Payments!$B$6:$B$5000,$A203,Payments!$G$6:$G$5000,"OK"),2))</f>
        <v/>
      </c>
      <c r="L203" s="15" t="str">
        <f aca="false">IF($M203="","",(COUNTIF(Charges!$B$6:$B$5000,$A203)-COUNTIFS(Charges!$B$6:$B$5000,$A203,Charges!$H$6:$H$5000,"OK"))+(COUNTIF(Payments!$B$6:$B$5000,$A203)-COUNTIFS(Payments!$B$6:$B$5000,$A203,Payments!$G$6:$G$5000,"OK")))</f>
        <v/>
      </c>
      <c r="M203" s="15" t="str">
        <f aca="false">IF(AND($A203="",$B203="",$C203=""),"",IF($A203="","Fix: add a customer ID",IF(COUNTIF($A$11:$A$5000,$A203)&gt;1,"Fix: duplicate customer ID",IF($B203="","Fix: add a name",IF($C203="","OK",IF(NOT(ISNUMBER($C203)),"Fix: next visit must be a date",IF(OR($C203&lt;36526,$C203&lt;&gt;INT($C203)),"Fix: next visit must be a date","OK")))))))</f>
        <v/>
      </c>
    </row>
    <row r="204" customFormat="false" ht="15" hidden="false" customHeight="false" outlineLevel="0" collapsed="false">
      <c r="A204" s="11"/>
      <c r="B204" s="11"/>
      <c r="C204" s="12"/>
      <c r="D204" s="6" t="str">
        <f aca="false">IF($M204="","",IF($M204&lt;&gt;"OK","Check this row",IF($L204&gt;0,"Check entries",IF(COUNTIF(Charges!$B$6:$B$5000,$A204)+COUNTIF(Payments!$B$6:$B$5000,$A204)=0,"No charges recorded",IF($E204&lt;0,"Credit",IF($E204=0,"Clear",IF($F204&gt;0,"Overdue",IF($G204&gt;0,"Due today","Outstanding — not overdue"))))))))</f>
        <v/>
      </c>
      <c r="E204" s="13" t="str">
        <f aca="false">IF($M204="","",IF(AND($M204="OK",$L204=0),ROUND($J204-$K204,2),"—"))</f>
        <v/>
      </c>
      <c r="F204" s="14" t="str">
        <f aca="false">IF($M204="","",IF(AND($M204="OK",$L204=0),ROUND(MAX(0,ROUND(SUMIFS(Charges!$F$6:$F$5000,Charges!$B$6:$B$5000,$A204,Charges!$H$6:$H$5000,"OK",Charges!$E$6:$E$5000,"&lt;"&amp;AsOf),2)-$K204),2),"—"))</f>
        <v/>
      </c>
      <c r="G204" s="14" t="str">
        <f aca="false">IF($M204="","",IF(AND($M204="OK",$L204=0),ROUND(MAX(0,ROUND(SUMIFS(Charges!$F$6:$F$5000,Charges!$B$6:$B$5000,$A204,Charges!$H$6:$H$5000,"OK",Charges!$E$6:$E$5000,"&lt;="&amp;AsOf),2)-$K204)-$F204,2),"—"))</f>
        <v/>
      </c>
      <c r="H204" s="15" t="str">
        <f aca="false">IF($M204="","",IF($C204="","Not entered",IF($M204&lt;&gt;"OK","Check date",IF($C204&lt;AsOf,"Date passed — update it",IF($C204&lt;=AsOf+7,"Upcoming (next 7 days)","Later")))))</f>
        <v/>
      </c>
      <c r="I204" s="6" t="str">
        <f aca="false">IF(AND($D204="Overdue",$H204="Upcoming (next 7 days)"),"Review before next visit","")</f>
        <v/>
      </c>
      <c r="J204" s="14" t="str">
        <f aca="false">IF($M204="","",ROUND(SUMIFS(Charges!$F$6:$F$5000,Charges!$B$6:$B$5000,$A204,Charges!$H$6:$H$5000,"OK"),2))</f>
        <v/>
      </c>
      <c r="K204" s="14" t="str">
        <f aca="false">IF($M204="","",ROUND(SUMIFS(Payments!$E$6:$E$5000,Payments!$B$6:$B$5000,$A204,Payments!$G$6:$G$5000,"OK"),2))</f>
        <v/>
      </c>
      <c r="L204" s="15" t="str">
        <f aca="false">IF($M204="","",(COUNTIF(Charges!$B$6:$B$5000,$A204)-COUNTIFS(Charges!$B$6:$B$5000,$A204,Charges!$H$6:$H$5000,"OK"))+(COUNTIF(Payments!$B$6:$B$5000,$A204)-COUNTIFS(Payments!$B$6:$B$5000,$A204,Payments!$G$6:$G$5000,"OK")))</f>
        <v/>
      </c>
      <c r="M204" s="15" t="str">
        <f aca="false">IF(AND($A204="",$B204="",$C204=""),"",IF($A204="","Fix: add a customer ID",IF(COUNTIF($A$11:$A$5000,$A204)&gt;1,"Fix: duplicate customer ID",IF($B204="","Fix: add a name",IF($C204="","OK",IF(NOT(ISNUMBER($C204)),"Fix: next visit must be a date",IF(OR($C204&lt;36526,$C204&lt;&gt;INT($C204)),"Fix: next visit must be a date","OK")))))))</f>
        <v/>
      </c>
    </row>
    <row r="205" customFormat="false" ht="15" hidden="false" customHeight="false" outlineLevel="0" collapsed="false">
      <c r="A205" s="11"/>
      <c r="B205" s="11"/>
      <c r="C205" s="12"/>
      <c r="D205" s="6" t="str">
        <f aca="false">IF($M205="","",IF($M205&lt;&gt;"OK","Check this row",IF($L205&gt;0,"Check entries",IF(COUNTIF(Charges!$B$6:$B$5000,$A205)+COUNTIF(Payments!$B$6:$B$5000,$A205)=0,"No charges recorded",IF($E205&lt;0,"Credit",IF($E205=0,"Clear",IF($F205&gt;0,"Overdue",IF($G205&gt;0,"Due today","Outstanding — not overdue"))))))))</f>
        <v/>
      </c>
      <c r="E205" s="13" t="str">
        <f aca="false">IF($M205="","",IF(AND($M205="OK",$L205=0),ROUND($J205-$K205,2),"—"))</f>
        <v/>
      </c>
      <c r="F205" s="14" t="str">
        <f aca="false">IF($M205="","",IF(AND($M205="OK",$L205=0),ROUND(MAX(0,ROUND(SUMIFS(Charges!$F$6:$F$5000,Charges!$B$6:$B$5000,$A205,Charges!$H$6:$H$5000,"OK",Charges!$E$6:$E$5000,"&lt;"&amp;AsOf),2)-$K205),2),"—"))</f>
        <v/>
      </c>
      <c r="G205" s="14" t="str">
        <f aca="false">IF($M205="","",IF(AND($M205="OK",$L205=0),ROUND(MAX(0,ROUND(SUMIFS(Charges!$F$6:$F$5000,Charges!$B$6:$B$5000,$A205,Charges!$H$6:$H$5000,"OK",Charges!$E$6:$E$5000,"&lt;="&amp;AsOf),2)-$K205)-$F205,2),"—"))</f>
        <v/>
      </c>
      <c r="H205" s="15" t="str">
        <f aca="false">IF($M205="","",IF($C205="","Not entered",IF($M205&lt;&gt;"OK","Check date",IF($C205&lt;AsOf,"Date passed — update it",IF($C205&lt;=AsOf+7,"Upcoming (next 7 days)","Later")))))</f>
        <v/>
      </c>
      <c r="I205" s="6" t="str">
        <f aca="false">IF(AND($D205="Overdue",$H205="Upcoming (next 7 days)"),"Review before next visit","")</f>
        <v/>
      </c>
      <c r="J205" s="14" t="str">
        <f aca="false">IF($M205="","",ROUND(SUMIFS(Charges!$F$6:$F$5000,Charges!$B$6:$B$5000,$A205,Charges!$H$6:$H$5000,"OK"),2))</f>
        <v/>
      </c>
      <c r="K205" s="14" t="str">
        <f aca="false">IF($M205="","",ROUND(SUMIFS(Payments!$E$6:$E$5000,Payments!$B$6:$B$5000,$A205,Payments!$G$6:$G$5000,"OK"),2))</f>
        <v/>
      </c>
      <c r="L205" s="15" t="str">
        <f aca="false">IF($M205="","",(COUNTIF(Charges!$B$6:$B$5000,$A205)-COUNTIFS(Charges!$B$6:$B$5000,$A205,Charges!$H$6:$H$5000,"OK"))+(COUNTIF(Payments!$B$6:$B$5000,$A205)-COUNTIFS(Payments!$B$6:$B$5000,$A205,Payments!$G$6:$G$5000,"OK")))</f>
        <v/>
      </c>
      <c r="M205" s="15" t="str">
        <f aca="false">IF(AND($A205="",$B205="",$C205=""),"",IF($A205="","Fix: add a customer ID",IF(COUNTIF($A$11:$A$5000,$A205)&gt;1,"Fix: duplicate customer ID",IF($B205="","Fix: add a name",IF($C205="","OK",IF(NOT(ISNUMBER($C205)),"Fix: next visit must be a date",IF(OR($C205&lt;36526,$C205&lt;&gt;INT($C205)),"Fix: next visit must be a date","OK")))))))</f>
        <v/>
      </c>
    </row>
    <row r="206" customFormat="false" ht="15" hidden="false" customHeight="false" outlineLevel="0" collapsed="false">
      <c r="A206" s="11"/>
      <c r="B206" s="11"/>
      <c r="C206" s="12"/>
      <c r="D206" s="6" t="str">
        <f aca="false">IF($M206="","",IF($M206&lt;&gt;"OK","Check this row",IF($L206&gt;0,"Check entries",IF(COUNTIF(Charges!$B$6:$B$5000,$A206)+COUNTIF(Payments!$B$6:$B$5000,$A206)=0,"No charges recorded",IF($E206&lt;0,"Credit",IF($E206=0,"Clear",IF($F206&gt;0,"Overdue",IF($G206&gt;0,"Due today","Outstanding — not overdue"))))))))</f>
        <v/>
      </c>
      <c r="E206" s="13" t="str">
        <f aca="false">IF($M206="","",IF(AND($M206="OK",$L206=0),ROUND($J206-$K206,2),"—"))</f>
        <v/>
      </c>
      <c r="F206" s="14" t="str">
        <f aca="false">IF($M206="","",IF(AND($M206="OK",$L206=0),ROUND(MAX(0,ROUND(SUMIFS(Charges!$F$6:$F$5000,Charges!$B$6:$B$5000,$A206,Charges!$H$6:$H$5000,"OK",Charges!$E$6:$E$5000,"&lt;"&amp;AsOf),2)-$K206),2),"—"))</f>
        <v/>
      </c>
      <c r="G206" s="14" t="str">
        <f aca="false">IF($M206="","",IF(AND($M206="OK",$L206=0),ROUND(MAX(0,ROUND(SUMIFS(Charges!$F$6:$F$5000,Charges!$B$6:$B$5000,$A206,Charges!$H$6:$H$5000,"OK",Charges!$E$6:$E$5000,"&lt;="&amp;AsOf),2)-$K206)-$F206,2),"—"))</f>
        <v/>
      </c>
      <c r="H206" s="15" t="str">
        <f aca="false">IF($M206="","",IF($C206="","Not entered",IF($M206&lt;&gt;"OK","Check date",IF($C206&lt;AsOf,"Date passed — update it",IF($C206&lt;=AsOf+7,"Upcoming (next 7 days)","Later")))))</f>
        <v/>
      </c>
      <c r="I206" s="6" t="str">
        <f aca="false">IF(AND($D206="Overdue",$H206="Upcoming (next 7 days)"),"Review before next visit","")</f>
        <v/>
      </c>
      <c r="J206" s="14" t="str">
        <f aca="false">IF($M206="","",ROUND(SUMIFS(Charges!$F$6:$F$5000,Charges!$B$6:$B$5000,$A206,Charges!$H$6:$H$5000,"OK"),2))</f>
        <v/>
      </c>
      <c r="K206" s="14" t="str">
        <f aca="false">IF($M206="","",ROUND(SUMIFS(Payments!$E$6:$E$5000,Payments!$B$6:$B$5000,$A206,Payments!$G$6:$G$5000,"OK"),2))</f>
        <v/>
      </c>
      <c r="L206" s="15" t="str">
        <f aca="false">IF($M206="","",(COUNTIF(Charges!$B$6:$B$5000,$A206)-COUNTIFS(Charges!$B$6:$B$5000,$A206,Charges!$H$6:$H$5000,"OK"))+(COUNTIF(Payments!$B$6:$B$5000,$A206)-COUNTIFS(Payments!$B$6:$B$5000,$A206,Payments!$G$6:$G$5000,"OK")))</f>
        <v/>
      </c>
      <c r="M206" s="15" t="str">
        <f aca="false">IF(AND($A206="",$B206="",$C206=""),"",IF($A206="","Fix: add a customer ID",IF(COUNTIF($A$11:$A$5000,$A206)&gt;1,"Fix: duplicate customer ID",IF($B206="","Fix: add a name",IF($C206="","OK",IF(NOT(ISNUMBER($C206)),"Fix: next visit must be a date",IF(OR($C206&lt;36526,$C206&lt;&gt;INT($C206)),"Fix: next visit must be a date","OK")))))))</f>
        <v/>
      </c>
    </row>
    <row r="207" customFormat="false" ht="15" hidden="false" customHeight="false" outlineLevel="0" collapsed="false">
      <c r="A207" s="11"/>
      <c r="B207" s="11"/>
      <c r="C207" s="12"/>
      <c r="D207" s="6" t="str">
        <f aca="false">IF($M207="","",IF($M207&lt;&gt;"OK","Check this row",IF($L207&gt;0,"Check entries",IF(COUNTIF(Charges!$B$6:$B$5000,$A207)+COUNTIF(Payments!$B$6:$B$5000,$A207)=0,"No charges recorded",IF($E207&lt;0,"Credit",IF($E207=0,"Clear",IF($F207&gt;0,"Overdue",IF($G207&gt;0,"Due today","Outstanding — not overdue"))))))))</f>
        <v/>
      </c>
      <c r="E207" s="13" t="str">
        <f aca="false">IF($M207="","",IF(AND($M207="OK",$L207=0),ROUND($J207-$K207,2),"—"))</f>
        <v/>
      </c>
      <c r="F207" s="14" t="str">
        <f aca="false">IF($M207="","",IF(AND($M207="OK",$L207=0),ROUND(MAX(0,ROUND(SUMIFS(Charges!$F$6:$F$5000,Charges!$B$6:$B$5000,$A207,Charges!$H$6:$H$5000,"OK",Charges!$E$6:$E$5000,"&lt;"&amp;AsOf),2)-$K207),2),"—"))</f>
        <v/>
      </c>
      <c r="G207" s="14" t="str">
        <f aca="false">IF($M207="","",IF(AND($M207="OK",$L207=0),ROUND(MAX(0,ROUND(SUMIFS(Charges!$F$6:$F$5000,Charges!$B$6:$B$5000,$A207,Charges!$H$6:$H$5000,"OK",Charges!$E$6:$E$5000,"&lt;="&amp;AsOf),2)-$K207)-$F207,2),"—"))</f>
        <v/>
      </c>
      <c r="H207" s="15" t="str">
        <f aca="false">IF($M207="","",IF($C207="","Not entered",IF($M207&lt;&gt;"OK","Check date",IF($C207&lt;AsOf,"Date passed — update it",IF($C207&lt;=AsOf+7,"Upcoming (next 7 days)","Later")))))</f>
        <v/>
      </c>
      <c r="I207" s="6" t="str">
        <f aca="false">IF(AND($D207="Overdue",$H207="Upcoming (next 7 days)"),"Review before next visit","")</f>
        <v/>
      </c>
      <c r="J207" s="14" t="str">
        <f aca="false">IF($M207="","",ROUND(SUMIFS(Charges!$F$6:$F$5000,Charges!$B$6:$B$5000,$A207,Charges!$H$6:$H$5000,"OK"),2))</f>
        <v/>
      </c>
      <c r="K207" s="14" t="str">
        <f aca="false">IF($M207="","",ROUND(SUMIFS(Payments!$E$6:$E$5000,Payments!$B$6:$B$5000,$A207,Payments!$G$6:$G$5000,"OK"),2))</f>
        <v/>
      </c>
      <c r="L207" s="15" t="str">
        <f aca="false">IF($M207="","",(COUNTIF(Charges!$B$6:$B$5000,$A207)-COUNTIFS(Charges!$B$6:$B$5000,$A207,Charges!$H$6:$H$5000,"OK"))+(COUNTIF(Payments!$B$6:$B$5000,$A207)-COUNTIFS(Payments!$B$6:$B$5000,$A207,Payments!$G$6:$G$5000,"OK")))</f>
        <v/>
      </c>
      <c r="M207" s="15" t="str">
        <f aca="false">IF(AND($A207="",$B207="",$C207=""),"",IF($A207="","Fix: add a customer ID",IF(COUNTIF($A$11:$A$5000,$A207)&gt;1,"Fix: duplicate customer ID",IF($B207="","Fix: add a name",IF($C207="","OK",IF(NOT(ISNUMBER($C207)),"Fix: next visit must be a date",IF(OR($C207&lt;36526,$C207&lt;&gt;INT($C207)),"Fix: next visit must be a date","OK")))))))</f>
        <v/>
      </c>
    </row>
    <row r="208" customFormat="false" ht="15" hidden="false" customHeight="false" outlineLevel="0" collapsed="false">
      <c r="A208" s="11"/>
      <c r="B208" s="11"/>
      <c r="C208" s="12"/>
      <c r="D208" s="6" t="str">
        <f aca="false">IF($M208="","",IF($M208&lt;&gt;"OK","Check this row",IF($L208&gt;0,"Check entries",IF(COUNTIF(Charges!$B$6:$B$5000,$A208)+COUNTIF(Payments!$B$6:$B$5000,$A208)=0,"No charges recorded",IF($E208&lt;0,"Credit",IF($E208=0,"Clear",IF($F208&gt;0,"Overdue",IF($G208&gt;0,"Due today","Outstanding — not overdue"))))))))</f>
        <v/>
      </c>
      <c r="E208" s="13" t="str">
        <f aca="false">IF($M208="","",IF(AND($M208="OK",$L208=0),ROUND($J208-$K208,2),"—"))</f>
        <v/>
      </c>
      <c r="F208" s="14" t="str">
        <f aca="false">IF($M208="","",IF(AND($M208="OK",$L208=0),ROUND(MAX(0,ROUND(SUMIFS(Charges!$F$6:$F$5000,Charges!$B$6:$B$5000,$A208,Charges!$H$6:$H$5000,"OK",Charges!$E$6:$E$5000,"&lt;"&amp;AsOf),2)-$K208),2),"—"))</f>
        <v/>
      </c>
      <c r="G208" s="14" t="str">
        <f aca="false">IF($M208="","",IF(AND($M208="OK",$L208=0),ROUND(MAX(0,ROUND(SUMIFS(Charges!$F$6:$F$5000,Charges!$B$6:$B$5000,$A208,Charges!$H$6:$H$5000,"OK",Charges!$E$6:$E$5000,"&lt;="&amp;AsOf),2)-$K208)-$F208,2),"—"))</f>
        <v/>
      </c>
      <c r="H208" s="15" t="str">
        <f aca="false">IF($M208="","",IF($C208="","Not entered",IF($M208&lt;&gt;"OK","Check date",IF($C208&lt;AsOf,"Date passed — update it",IF($C208&lt;=AsOf+7,"Upcoming (next 7 days)","Later")))))</f>
        <v/>
      </c>
      <c r="I208" s="6" t="str">
        <f aca="false">IF(AND($D208="Overdue",$H208="Upcoming (next 7 days)"),"Review before next visit","")</f>
        <v/>
      </c>
      <c r="J208" s="14" t="str">
        <f aca="false">IF($M208="","",ROUND(SUMIFS(Charges!$F$6:$F$5000,Charges!$B$6:$B$5000,$A208,Charges!$H$6:$H$5000,"OK"),2))</f>
        <v/>
      </c>
      <c r="K208" s="14" t="str">
        <f aca="false">IF($M208="","",ROUND(SUMIFS(Payments!$E$6:$E$5000,Payments!$B$6:$B$5000,$A208,Payments!$G$6:$G$5000,"OK"),2))</f>
        <v/>
      </c>
      <c r="L208" s="15" t="str">
        <f aca="false">IF($M208="","",(COUNTIF(Charges!$B$6:$B$5000,$A208)-COUNTIFS(Charges!$B$6:$B$5000,$A208,Charges!$H$6:$H$5000,"OK"))+(COUNTIF(Payments!$B$6:$B$5000,$A208)-COUNTIFS(Payments!$B$6:$B$5000,$A208,Payments!$G$6:$G$5000,"OK")))</f>
        <v/>
      </c>
      <c r="M208" s="15" t="str">
        <f aca="false">IF(AND($A208="",$B208="",$C208=""),"",IF($A208="","Fix: add a customer ID",IF(COUNTIF($A$11:$A$5000,$A208)&gt;1,"Fix: duplicate customer ID",IF($B208="","Fix: add a name",IF($C208="","OK",IF(NOT(ISNUMBER($C208)),"Fix: next visit must be a date",IF(OR($C208&lt;36526,$C208&lt;&gt;INT($C208)),"Fix: next visit must be a date","OK")))))))</f>
        <v/>
      </c>
    </row>
    <row r="209" customFormat="false" ht="15" hidden="false" customHeight="false" outlineLevel="0" collapsed="false">
      <c r="A209" s="11"/>
      <c r="B209" s="11"/>
      <c r="C209" s="12"/>
      <c r="D209" s="6" t="str">
        <f aca="false">IF($M209="","",IF($M209&lt;&gt;"OK","Check this row",IF($L209&gt;0,"Check entries",IF(COUNTIF(Charges!$B$6:$B$5000,$A209)+COUNTIF(Payments!$B$6:$B$5000,$A209)=0,"No charges recorded",IF($E209&lt;0,"Credit",IF($E209=0,"Clear",IF($F209&gt;0,"Overdue",IF($G209&gt;0,"Due today","Outstanding — not overdue"))))))))</f>
        <v/>
      </c>
      <c r="E209" s="13" t="str">
        <f aca="false">IF($M209="","",IF(AND($M209="OK",$L209=0),ROUND($J209-$K209,2),"—"))</f>
        <v/>
      </c>
      <c r="F209" s="14" t="str">
        <f aca="false">IF($M209="","",IF(AND($M209="OK",$L209=0),ROUND(MAX(0,ROUND(SUMIFS(Charges!$F$6:$F$5000,Charges!$B$6:$B$5000,$A209,Charges!$H$6:$H$5000,"OK",Charges!$E$6:$E$5000,"&lt;"&amp;AsOf),2)-$K209),2),"—"))</f>
        <v/>
      </c>
      <c r="G209" s="14" t="str">
        <f aca="false">IF($M209="","",IF(AND($M209="OK",$L209=0),ROUND(MAX(0,ROUND(SUMIFS(Charges!$F$6:$F$5000,Charges!$B$6:$B$5000,$A209,Charges!$H$6:$H$5000,"OK",Charges!$E$6:$E$5000,"&lt;="&amp;AsOf),2)-$K209)-$F209,2),"—"))</f>
        <v/>
      </c>
      <c r="H209" s="15" t="str">
        <f aca="false">IF($M209="","",IF($C209="","Not entered",IF($M209&lt;&gt;"OK","Check date",IF($C209&lt;AsOf,"Date passed — update it",IF($C209&lt;=AsOf+7,"Upcoming (next 7 days)","Later")))))</f>
        <v/>
      </c>
      <c r="I209" s="6" t="str">
        <f aca="false">IF(AND($D209="Overdue",$H209="Upcoming (next 7 days)"),"Review before next visit","")</f>
        <v/>
      </c>
      <c r="J209" s="14" t="str">
        <f aca="false">IF($M209="","",ROUND(SUMIFS(Charges!$F$6:$F$5000,Charges!$B$6:$B$5000,$A209,Charges!$H$6:$H$5000,"OK"),2))</f>
        <v/>
      </c>
      <c r="K209" s="14" t="str">
        <f aca="false">IF($M209="","",ROUND(SUMIFS(Payments!$E$6:$E$5000,Payments!$B$6:$B$5000,$A209,Payments!$G$6:$G$5000,"OK"),2))</f>
        <v/>
      </c>
      <c r="L209" s="15" t="str">
        <f aca="false">IF($M209="","",(COUNTIF(Charges!$B$6:$B$5000,$A209)-COUNTIFS(Charges!$B$6:$B$5000,$A209,Charges!$H$6:$H$5000,"OK"))+(COUNTIF(Payments!$B$6:$B$5000,$A209)-COUNTIFS(Payments!$B$6:$B$5000,$A209,Payments!$G$6:$G$5000,"OK")))</f>
        <v/>
      </c>
      <c r="M209" s="15" t="str">
        <f aca="false">IF(AND($A209="",$B209="",$C209=""),"",IF($A209="","Fix: add a customer ID",IF(COUNTIF($A$11:$A$5000,$A209)&gt;1,"Fix: duplicate customer ID",IF($B209="","Fix: add a name",IF($C209="","OK",IF(NOT(ISNUMBER($C209)),"Fix: next visit must be a date",IF(OR($C209&lt;36526,$C209&lt;&gt;INT($C209)),"Fix: next visit must be a date","OK")))))))</f>
        <v/>
      </c>
    </row>
    <row r="210" customFormat="false" ht="15" hidden="false" customHeight="false" outlineLevel="0" collapsed="false">
      <c r="A210" s="11"/>
      <c r="B210" s="11"/>
      <c r="C210" s="12"/>
      <c r="D210" s="6" t="str">
        <f aca="false">IF($M210="","",IF($M210&lt;&gt;"OK","Check this row",IF($L210&gt;0,"Check entries",IF(COUNTIF(Charges!$B$6:$B$5000,$A210)+COUNTIF(Payments!$B$6:$B$5000,$A210)=0,"No charges recorded",IF($E210&lt;0,"Credit",IF($E210=0,"Clear",IF($F210&gt;0,"Overdue",IF($G210&gt;0,"Due today","Outstanding — not overdue"))))))))</f>
        <v/>
      </c>
      <c r="E210" s="13" t="str">
        <f aca="false">IF($M210="","",IF(AND($M210="OK",$L210=0),ROUND($J210-$K210,2),"—"))</f>
        <v/>
      </c>
      <c r="F210" s="14" t="str">
        <f aca="false">IF($M210="","",IF(AND($M210="OK",$L210=0),ROUND(MAX(0,ROUND(SUMIFS(Charges!$F$6:$F$5000,Charges!$B$6:$B$5000,$A210,Charges!$H$6:$H$5000,"OK",Charges!$E$6:$E$5000,"&lt;"&amp;AsOf),2)-$K210),2),"—"))</f>
        <v/>
      </c>
      <c r="G210" s="14" t="str">
        <f aca="false">IF($M210="","",IF(AND($M210="OK",$L210=0),ROUND(MAX(0,ROUND(SUMIFS(Charges!$F$6:$F$5000,Charges!$B$6:$B$5000,$A210,Charges!$H$6:$H$5000,"OK",Charges!$E$6:$E$5000,"&lt;="&amp;AsOf),2)-$K210)-$F210,2),"—"))</f>
        <v/>
      </c>
      <c r="H210" s="15" t="str">
        <f aca="false">IF($M210="","",IF($C210="","Not entered",IF($M210&lt;&gt;"OK","Check date",IF($C210&lt;AsOf,"Date passed — update it",IF($C210&lt;=AsOf+7,"Upcoming (next 7 days)","Later")))))</f>
        <v/>
      </c>
      <c r="I210" s="6" t="str">
        <f aca="false">IF(AND($D210="Overdue",$H210="Upcoming (next 7 days)"),"Review before next visit","")</f>
        <v/>
      </c>
      <c r="J210" s="14" t="str">
        <f aca="false">IF($M210="","",ROUND(SUMIFS(Charges!$F$6:$F$5000,Charges!$B$6:$B$5000,$A210,Charges!$H$6:$H$5000,"OK"),2))</f>
        <v/>
      </c>
      <c r="K210" s="14" t="str">
        <f aca="false">IF($M210="","",ROUND(SUMIFS(Payments!$E$6:$E$5000,Payments!$B$6:$B$5000,$A210,Payments!$G$6:$G$5000,"OK"),2))</f>
        <v/>
      </c>
      <c r="L210" s="15" t="str">
        <f aca="false">IF($M210="","",(COUNTIF(Charges!$B$6:$B$5000,$A210)-COUNTIFS(Charges!$B$6:$B$5000,$A210,Charges!$H$6:$H$5000,"OK"))+(COUNTIF(Payments!$B$6:$B$5000,$A210)-COUNTIFS(Payments!$B$6:$B$5000,$A210,Payments!$G$6:$G$5000,"OK")))</f>
        <v/>
      </c>
      <c r="M210" s="15" t="str">
        <f aca="false">IF(AND($A210="",$B210="",$C210=""),"",IF($A210="","Fix: add a customer ID",IF(COUNTIF($A$11:$A$5000,$A210)&gt;1,"Fix: duplicate customer ID",IF($B210="","Fix: add a name",IF($C210="","OK",IF(NOT(ISNUMBER($C210)),"Fix: next visit must be a date",IF(OR($C210&lt;36526,$C210&lt;&gt;INT($C210)),"Fix: next visit must be a date","OK")))))))</f>
        <v/>
      </c>
    </row>
    <row r="211" customFormat="false" ht="15" hidden="false" customHeight="false" outlineLevel="0" collapsed="false">
      <c r="A211" s="11"/>
      <c r="B211" s="11"/>
      <c r="C211" s="12"/>
      <c r="D211" s="6" t="str">
        <f aca="false">IF($M211="","",IF($M211&lt;&gt;"OK","Check this row",IF($L211&gt;0,"Check entries",IF(COUNTIF(Charges!$B$6:$B$5000,$A211)+COUNTIF(Payments!$B$6:$B$5000,$A211)=0,"No charges recorded",IF($E211&lt;0,"Credit",IF($E211=0,"Clear",IF($F211&gt;0,"Overdue",IF($G211&gt;0,"Due today","Outstanding — not overdue"))))))))</f>
        <v/>
      </c>
      <c r="E211" s="13" t="str">
        <f aca="false">IF($M211="","",IF(AND($M211="OK",$L211=0),ROUND($J211-$K211,2),"—"))</f>
        <v/>
      </c>
      <c r="F211" s="14" t="str">
        <f aca="false">IF($M211="","",IF(AND($M211="OK",$L211=0),ROUND(MAX(0,ROUND(SUMIFS(Charges!$F$6:$F$5000,Charges!$B$6:$B$5000,$A211,Charges!$H$6:$H$5000,"OK",Charges!$E$6:$E$5000,"&lt;"&amp;AsOf),2)-$K211),2),"—"))</f>
        <v/>
      </c>
      <c r="G211" s="14" t="str">
        <f aca="false">IF($M211="","",IF(AND($M211="OK",$L211=0),ROUND(MAX(0,ROUND(SUMIFS(Charges!$F$6:$F$5000,Charges!$B$6:$B$5000,$A211,Charges!$H$6:$H$5000,"OK",Charges!$E$6:$E$5000,"&lt;="&amp;AsOf),2)-$K211)-$F211,2),"—"))</f>
        <v/>
      </c>
      <c r="H211" s="15" t="str">
        <f aca="false">IF($M211="","",IF($C211="","Not entered",IF($M211&lt;&gt;"OK","Check date",IF($C211&lt;AsOf,"Date passed — update it",IF($C211&lt;=AsOf+7,"Upcoming (next 7 days)","Later")))))</f>
        <v/>
      </c>
      <c r="I211" s="6" t="str">
        <f aca="false">IF(AND($D211="Overdue",$H211="Upcoming (next 7 days)"),"Review before next visit","")</f>
        <v/>
      </c>
      <c r="J211" s="14" t="str">
        <f aca="false">IF($M211="","",ROUND(SUMIFS(Charges!$F$6:$F$5000,Charges!$B$6:$B$5000,$A211,Charges!$H$6:$H$5000,"OK"),2))</f>
        <v/>
      </c>
      <c r="K211" s="14" t="str">
        <f aca="false">IF($M211="","",ROUND(SUMIFS(Payments!$E$6:$E$5000,Payments!$B$6:$B$5000,$A211,Payments!$G$6:$G$5000,"OK"),2))</f>
        <v/>
      </c>
      <c r="L211" s="15" t="str">
        <f aca="false">IF($M211="","",(COUNTIF(Charges!$B$6:$B$5000,$A211)-COUNTIFS(Charges!$B$6:$B$5000,$A211,Charges!$H$6:$H$5000,"OK"))+(COUNTIF(Payments!$B$6:$B$5000,$A211)-COUNTIFS(Payments!$B$6:$B$5000,$A211,Payments!$G$6:$G$5000,"OK")))</f>
        <v/>
      </c>
      <c r="M211" s="15" t="str">
        <f aca="false">IF(AND($A211="",$B211="",$C211=""),"",IF($A211="","Fix: add a customer ID",IF(COUNTIF($A$11:$A$5000,$A211)&gt;1,"Fix: duplicate customer ID",IF($B211="","Fix: add a name",IF($C211="","OK",IF(NOT(ISNUMBER($C211)),"Fix: next visit must be a date",IF(OR($C211&lt;36526,$C211&lt;&gt;INT($C211)),"Fix: next visit must be a date","OK")))))))</f>
        <v/>
      </c>
    </row>
    <row r="212" customFormat="false" ht="15" hidden="false" customHeight="false" outlineLevel="0" collapsed="false">
      <c r="A212" s="11"/>
      <c r="B212" s="11"/>
      <c r="C212" s="12"/>
      <c r="D212" s="6" t="str">
        <f aca="false">IF($M212="","",IF($M212&lt;&gt;"OK","Check this row",IF($L212&gt;0,"Check entries",IF(COUNTIF(Charges!$B$6:$B$5000,$A212)+COUNTIF(Payments!$B$6:$B$5000,$A212)=0,"No charges recorded",IF($E212&lt;0,"Credit",IF($E212=0,"Clear",IF($F212&gt;0,"Overdue",IF($G212&gt;0,"Due today","Outstanding — not overdue"))))))))</f>
        <v/>
      </c>
      <c r="E212" s="13" t="str">
        <f aca="false">IF($M212="","",IF(AND($M212="OK",$L212=0),ROUND($J212-$K212,2),"—"))</f>
        <v/>
      </c>
      <c r="F212" s="14" t="str">
        <f aca="false">IF($M212="","",IF(AND($M212="OK",$L212=0),ROUND(MAX(0,ROUND(SUMIFS(Charges!$F$6:$F$5000,Charges!$B$6:$B$5000,$A212,Charges!$H$6:$H$5000,"OK",Charges!$E$6:$E$5000,"&lt;"&amp;AsOf),2)-$K212),2),"—"))</f>
        <v/>
      </c>
      <c r="G212" s="14" t="str">
        <f aca="false">IF($M212="","",IF(AND($M212="OK",$L212=0),ROUND(MAX(0,ROUND(SUMIFS(Charges!$F$6:$F$5000,Charges!$B$6:$B$5000,$A212,Charges!$H$6:$H$5000,"OK",Charges!$E$6:$E$5000,"&lt;="&amp;AsOf),2)-$K212)-$F212,2),"—"))</f>
        <v/>
      </c>
      <c r="H212" s="15" t="str">
        <f aca="false">IF($M212="","",IF($C212="","Not entered",IF($M212&lt;&gt;"OK","Check date",IF($C212&lt;AsOf,"Date passed — update it",IF($C212&lt;=AsOf+7,"Upcoming (next 7 days)","Later")))))</f>
        <v/>
      </c>
      <c r="I212" s="6" t="str">
        <f aca="false">IF(AND($D212="Overdue",$H212="Upcoming (next 7 days)"),"Review before next visit","")</f>
        <v/>
      </c>
      <c r="J212" s="14" t="str">
        <f aca="false">IF($M212="","",ROUND(SUMIFS(Charges!$F$6:$F$5000,Charges!$B$6:$B$5000,$A212,Charges!$H$6:$H$5000,"OK"),2))</f>
        <v/>
      </c>
      <c r="K212" s="14" t="str">
        <f aca="false">IF($M212="","",ROUND(SUMIFS(Payments!$E$6:$E$5000,Payments!$B$6:$B$5000,$A212,Payments!$G$6:$G$5000,"OK"),2))</f>
        <v/>
      </c>
      <c r="L212" s="15" t="str">
        <f aca="false">IF($M212="","",(COUNTIF(Charges!$B$6:$B$5000,$A212)-COUNTIFS(Charges!$B$6:$B$5000,$A212,Charges!$H$6:$H$5000,"OK"))+(COUNTIF(Payments!$B$6:$B$5000,$A212)-COUNTIFS(Payments!$B$6:$B$5000,$A212,Payments!$G$6:$G$5000,"OK")))</f>
        <v/>
      </c>
      <c r="M212" s="15" t="str">
        <f aca="false">IF(AND($A212="",$B212="",$C212=""),"",IF($A212="","Fix: add a customer ID",IF(COUNTIF($A$11:$A$5000,$A212)&gt;1,"Fix: duplicate customer ID",IF($B212="","Fix: add a name",IF($C212="","OK",IF(NOT(ISNUMBER($C212)),"Fix: next visit must be a date",IF(OR($C212&lt;36526,$C212&lt;&gt;INT($C212)),"Fix: next visit must be a date","OK")))))))</f>
        <v/>
      </c>
    </row>
    <row r="213" customFormat="false" ht="15" hidden="false" customHeight="false" outlineLevel="0" collapsed="false">
      <c r="A213" s="11"/>
      <c r="B213" s="11"/>
      <c r="C213" s="12"/>
      <c r="D213" s="6" t="str">
        <f aca="false">IF($M213="","",IF($M213&lt;&gt;"OK","Check this row",IF($L213&gt;0,"Check entries",IF(COUNTIF(Charges!$B$6:$B$5000,$A213)+COUNTIF(Payments!$B$6:$B$5000,$A213)=0,"No charges recorded",IF($E213&lt;0,"Credit",IF($E213=0,"Clear",IF($F213&gt;0,"Overdue",IF($G213&gt;0,"Due today","Outstanding — not overdue"))))))))</f>
        <v/>
      </c>
      <c r="E213" s="13" t="str">
        <f aca="false">IF($M213="","",IF(AND($M213="OK",$L213=0),ROUND($J213-$K213,2),"—"))</f>
        <v/>
      </c>
      <c r="F213" s="14" t="str">
        <f aca="false">IF($M213="","",IF(AND($M213="OK",$L213=0),ROUND(MAX(0,ROUND(SUMIFS(Charges!$F$6:$F$5000,Charges!$B$6:$B$5000,$A213,Charges!$H$6:$H$5000,"OK",Charges!$E$6:$E$5000,"&lt;"&amp;AsOf),2)-$K213),2),"—"))</f>
        <v/>
      </c>
      <c r="G213" s="14" t="str">
        <f aca="false">IF($M213="","",IF(AND($M213="OK",$L213=0),ROUND(MAX(0,ROUND(SUMIFS(Charges!$F$6:$F$5000,Charges!$B$6:$B$5000,$A213,Charges!$H$6:$H$5000,"OK",Charges!$E$6:$E$5000,"&lt;="&amp;AsOf),2)-$K213)-$F213,2),"—"))</f>
        <v/>
      </c>
      <c r="H213" s="15" t="str">
        <f aca="false">IF($M213="","",IF($C213="","Not entered",IF($M213&lt;&gt;"OK","Check date",IF($C213&lt;AsOf,"Date passed — update it",IF($C213&lt;=AsOf+7,"Upcoming (next 7 days)","Later")))))</f>
        <v/>
      </c>
      <c r="I213" s="6" t="str">
        <f aca="false">IF(AND($D213="Overdue",$H213="Upcoming (next 7 days)"),"Review before next visit","")</f>
        <v/>
      </c>
      <c r="J213" s="14" t="str">
        <f aca="false">IF($M213="","",ROUND(SUMIFS(Charges!$F$6:$F$5000,Charges!$B$6:$B$5000,$A213,Charges!$H$6:$H$5000,"OK"),2))</f>
        <v/>
      </c>
      <c r="K213" s="14" t="str">
        <f aca="false">IF($M213="","",ROUND(SUMIFS(Payments!$E$6:$E$5000,Payments!$B$6:$B$5000,$A213,Payments!$G$6:$G$5000,"OK"),2))</f>
        <v/>
      </c>
      <c r="L213" s="15" t="str">
        <f aca="false">IF($M213="","",(COUNTIF(Charges!$B$6:$B$5000,$A213)-COUNTIFS(Charges!$B$6:$B$5000,$A213,Charges!$H$6:$H$5000,"OK"))+(COUNTIF(Payments!$B$6:$B$5000,$A213)-COUNTIFS(Payments!$B$6:$B$5000,$A213,Payments!$G$6:$G$5000,"OK")))</f>
        <v/>
      </c>
      <c r="M213" s="15" t="str">
        <f aca="false">IF(AND($A213="",$B213="",$C213=""),"",IF($A213="","Fix: add a customer ID",IF(COUNTIF($A$11:$A$5000,$A213)&gt;1,"Fix: duplicate customer ID",IF($B213="","Fix: add a name",IF($C213="","OK",IF(NOT(ISNUMBER($C213)),"Fix: next visit must be a date",IF(OR($C213&lt;36526,$C213&lt;&gt;INT($C213)),"Fix: next visit must be a date","OK")))))))</f>
        <v/>
      </c>
    </row>
    <row r="214" customFormat="false" ht="15" hidden="false" customHeight="false" outlineLevel="0" collapsed="false">
      <c r="A214" s="11"/>
      <c r="B214" s="11"/>
      <c r="C214" s="12"/>
      <c r="D214" s="6" t="str">
        <f aca="false">IF($M214="","",IF($M214&lt;&gt;"OK","Check this row",IF($L214&gt;0,"Check entries",IF(COUNTIF(Charges!$B$6:$B$5000,$A214)+COUNTIF(Payments!$B$6:$B$5000,$A214)=0,"No charges recorded",IF($E214&lt;0,"Credit",IF($E214=0,"Clear",IF($F214&gt;0,"Overdue",IF($G214&gt;0,"Due today","Outstanding — not overdue"))))))))</f>
        <v/>
      </c>
      <c r="E214" s="13" t="str">
        <f aca="false">IF($M214="","",IF(AND($M214="OK",$L214=0),ROUND($J214-$K214,2),"—"))</f>
        <v/>
      </c>
      <c r="F214" s="14" t="str">
        <f aca="false">IF($M214="","",IF(AND($M214="OK",$L214=0),ROUND(MAX(0,ROUND(SUMIFS(Charges!$F$6:$F$5000,Charges!$B$6:$B$5000,$A214,Charges!$H$6:$H$5000,"OK",Charges!$E$6:$E$5000,"&lt;"&amp;AsOf),2)-$K214),2),"—"))</f>
        <v/>
      </c>
      <c r="G214" s="14" t="str">
        <f aca="false">IF($M214="","",IF(AND($M214="OK",$L214=0),ROUND(MAX(0,ROUND(SUMIFS(Charges!$F$6:$F$5000,Charges!$B$6:$B$5000,$A214,Charges!$H$6:$H$5000,"OK",Charges!$E$6:$E$5000,"&lt;="&amp;AsOf),2)-$K214)-$F214,2),"—"))</f>
        <v/>
      </c>
      <c r="H214" s="15" t="str">
        <f aca="false">IF($M214="","",IF($C214="","Not entered",IF($M214&lt;&gt;"OK","Check date",IF($C214&lt;AsOf,"Date passed — update it",IF($C214&lt;=AsOf+7,"Upcoming (next 7 days)","Later")))))</f>
        <v/>
      </c>
      <c r="I214" s="6" t="str">
        <f aca="false">IF(AND($D214="Overdue",$H214="Upcoming (next 7 days)"),"Review before next visit","")</f>
        <v/>
      </c>
      <c r="J214" s="14" t="str">
        <f aca="false">IF($M214="","",ROUND(SUMIFS(Charges!$F$6:$F$5000,Charges!$B$6:$B$5000,$A214,Charges!$H$6:$H$5000,"OK"),2))</f>
        <v/>
      </c>
      <c r="K214" s="14" t="str">
        <f aca="false">IF($M214="","",ROUND(SUMIFS(Payments!$E$6:$E$5000,Payments!$B$6:$B$5000,$A214,Payments!$G$6:$G$5000,"OK"),2))</f>
        <v/>
      </c>
      <c r="L214" s="15" t="str">
        <f aca="false">IF($M214="","",(COUNTIF(Charges!$B$6:$B$5000,$A214)-COUNTIFS(Charges!$B$6:$B$5000,$A214,Charges!$H$6:$H$5000,"OK"))+(COUNTIF(Payments!$B$6:$B$5000,$A214)-COUNTIFS(Payments!$B$6:$B$5000,$A214,Payments!$G$6:$G$5000,"OK")))</f>
        <v/>
      </c>
      <c r="M214" s="15" t="str">
        <f aca="false">IF(AND($A214="",$B214="",$C214=""),"",IF($A214="","Fix: add a customer ID",IF(COUNTIF($A$11:$A$5000,$A214)&gt;1,"Fix: duplicate customer ID",IF($B214="","Fix: add a name",IF($C214="","OK",IF(NOT(ISNUMBER($C214)),"Fix: next visit must be a date",IF(OR($C214&lt;36526,$C214&lt;&gt;INT($C214)),"Fix: next visit must be a date","OK")))))))</f>
        <v/>
      </c>
    </row>
    <row r="215" customFormat="false" ht="15" hidden="false" customHeight="false" outlineLevel="0" collapsed="false">
      <c r="A215" s="11"/>
      <c r="B215" s="11"/>
      <c r="C215" s="12"/>
      <c r="D215" s="6" t="str">
        <f aca="false">IF($M215="","",IF($M215&lt;&gt;"OK","Check this row",IF($L215&gt;0,"Check entries",IF(COUNTIF(Charges!$B$6:$B$5000,$A215)+COUNTIF(Payments!$B$6:$B$5000,$A215)=0,"No charges recorded",IF($E215&lt;0,"Credit",IF($E215=0,"Clear",IF($F215&gt;0,"Overdue",IF($G215&gt;0,"Due today","Outstanding — not overdue"))))))))</f>
        <v/>
      </c>
      <c r="E215" s="13" t="str">
        <f aca="false">IF($M215="","",IF(AND($M215="OK",$L215=0),ROUND($J215-$K215,2),"—"))</f>
        <v/>
      </c>
      <c r="F215" s="14" t="str">
        <f aca="false">IF($M215="","",IF(AND($M215="OK",$L215=0),ROUND(MAX(0,ROUND(SUMIFS(Charges!$F$6:$F$5000,Charges!$B$6:$B$5000,$A215,Charges!$H$6:$H$5000,"OK",Charges!$E$6:$E$5000,"&lt;"&amp;AsOf),2)-$K215),2),"—"))</f>
        <v/>
      </c>
      <c r="G215" s="14" t="str">
        <f aca="false">IF($M215="","",IF(AND($M215="OK",$L215=0),ROUND(MAX(0,ROUND(SUMIFS(Charges!$F$6:$F$5000,Charges!$B$6:$B$5000,$A215,Charges!$H$6:$H$5000,"OK",Charges!$E$6:$E$5000,"&lt;="&amp;AsOf),2)-$K215)-$F215,2),"—"))</f>
        <v/>
      </c>
      <c r="H215" s="15" t="str">
        <f aca="false">IF($M215="","",IF($C215="","Not entered",IF($M215&lt;&gt;"OK","Check date",IF($C215&lt;AsOf,"Date passed — update it",IF($C215&lt;=AsOf+7,"Upcoming (next 7 days)","Later")))))</f>
        <v/>
      </c>
      <c r="I215" s="6" t="str">
        <f aca="false">IF(AND($D215="Overdue",$H215="Upcoming (next 7 days)"),"Review before next visit","")</f>
        <v/>
      </c>
      <c r="J215" s="14" t="str">
        <f aca="false">IF($M215="","",ROUND(SUMIFS(Charges!$F$6:$F$5000,Charges!$B$6:$B$5000,$A215,Charges!$H$6:$H$5000,"OK"),2))</f>
        <v/>
      </c>
      <c r="K215" s="14" t="str">
        <f aca="false">IF($M215="","",ROUND(SUMIFS(Payments!$E$6:$E$5000,Payments!$B$6:$B$5000,$A215,Payments!$G$6:$G$5000,"OK"),2))</f>
        <v/>
      </c>
      <c r="L215" s="15" t="str">
        <f aca="false">IF($M215="","",(COUNTIF(Charges!$B$6:$B$5000,$A215)-COUNTIFS(Charges!$B$6:$B$5000,$A215,Charges!$H$6:$H$5000,"OK"))+(COUNTIF(Payments!$B$6:$B$5000,$A215)-COUNTIFS(Payments!$B$6:$B$5000,$A215,Payments!$G$6:$G$5000,"OK")))</f>
        <v/>
      </c>
      <c r="M215" s="15" t="str">
        <f aca="false">IF(AND($A215="",$B215="",$C215=""),"",IF($A215="","Fix: add a customer ID",IF(COUNTIF($A$11:$A$5000,$A215)&gt;1,"Fix: duplicate customer ID",IF($B215="","Fix: add a name",IF($C215="","OK",IF(NOT(ISNUMBER($C215)),"Fix: next visit must be a date",IF(OR($C215&lt;36526,$C215&lt;&gt;INT($C215)),"Fix: next visit must be a date","OK")))))))</f>
        <v/>
      </c>
    </row>
    <row r="216" customFormat="false" ht="15" hidden="false" customHeight="false" outlineLevel="0" collapsed="false">
      <c r="A216" s="11"/>
      <c r="B216" s="11"/>
      <c r="C216" s="12"/>
      <c r="D216" s="6" t="str">
        <f aca="false">IF($M216="","",IF($M216&lt;&gt;"OK","Check this row",IF($L216&gt;0,"Check entries",IF(COUNTIF(Charges!$B$6:$B$5000,$A216)+COUNTIF(Payments!$B$6:$B$5000,$A216)=0,"No charges recorded",IF($E216&lt;0,"Credit",IF($E216=0,"Clear",IF($F216&gt;0,"Overdue",IF($G216&gt;0,"Due today","Outstanding — not overdue"))))))))</f>
        <v/>
      </c>
      <c r="E216" s="13" t="str">
        <f aca="false">IF($M216="","",IF(AND($M216="OK",$L216=0),ROUND($J216-$K216,2),"—"))</f>
        <v/>
      </c>
      <c r="F216" s="14" t="str">
        <f aca="false">IF($M216="","",IF(AND($M216="OK",$L216=0),ROUND(MAX(0,ROUND(SUMIFS(Charges!$F$6:$F$5000,Charges!$B$6:$B$5000,$A216,Charges!$H$6:$H$5000,"OK",Charges!$E$6:$E$5000,"&lt;"&amp;AsOf),2)-$K216),2),"—"))</f>
        <v/>
      </c>
      <c r="G216" s="14" t="str">
        <f aca="false">IF($M216="","",IF(AND($M216="OK",$L216=0),ROUND(MAX(0,ROUND(SUMIFS(Charges!$F$6:$F$5000,Charges!$B$6:$B$5000,$A216,Charges!$H$6:$H$5000,"OK",Charges!$E$6:$E$5000,"&lt;="&amp;AsOf),2)-$K216)-$F216,2),"—"))</f>
        <v/>
      </c>
      <c r="H216" s="15" t="str">
        <f aca="false">IF($M216="","",IF($C216="","Not entered",IF($M216&lt;&gt;"OK","Check date",IF($C216&lt;AsOf,"Date passed — update it",IF($C216&lt;=AsOf+7,"Upcoming (next 7 days)","Later")))))</f>
        <v/>
      </c>
      <c r="I216" s="6" t="str">
        <f aca="false">IF(AND($D216="Overdue",$H216="Upcoming (next 7 days)"),"Review before next visit","")</f>
        <v/>
      </c>
      <c r="J216" s="14" t="str">
        <f aca="false">IF($M216="","",ROUND(SUMIFS(Charges!$F$6:$F$5000,Charges!$B$6:$B$5000,$A216,Charges!$H$6:$H$5000,"OK"),2))</f>
        <v/>
      </c>
      <c r="K216" s="14" t="str">
        <f aca="false">IF($M216="","",ROUND(SUMIFS(Payments!$E$6:$E$5000,Payments!$B$6:$B$5000,$A216,Payments!$G$6:$G$5000,"OK"),2))</f>
        <v/>
      </c>
      <c r="L216" s="15" t="str">
        <f aca="false">IF($M216="","",(COUNTIF(Charges!$B$6:$B$5000,$A216)-COUNTIFS(Charges!$B$6:$B$5000,$A216,Charges!$H$6:$H$5000,"OK"))+(COUNTIF(Payments!$B$6:$B$5000,$A216)-COUNTIFS(Payments!$B$6:$B$5000,$A216,Payments!$G$6:$G$5000,"OK")))</f>
        <v/>
      </c>
      <c r="M216" s="15" t="str">
        <f aca="false">IF(AND($A216="",$B216="",$C216=""),"",IF($A216="","Fix: add a customer ID",IF(COUNTIF($A$11:$A$5000,$A216)&gt;1,"Fix: duplicate customer ID",IF($B216="","Fix: add a name",IF($C216="","OK",IF(NOT(ISNUMBER($C216)),"Fix: next visit must be a date",IF(OR($C216&lt;36526,$C216&lt;&gt;INT($C216)),"Fix: next visit must be a date","OK")))))))</f>
        <v/>
      </c>
    </row>
    <row r="217" customFormat="false" ht="15" hidden="false" customHeight="false" outlineLevel="0" collapsed="false">
      <c r="A217" s="11"/>
      <c r="B217" s="11"/>
      <c r="C217" s="12"/>
      <c r="D217" s="6" t="str">
        <f aca="false">IF($M217="","",IF($M217&lt;&gt;"OK","Check this row",IF($L217&gt;0,"Check entries",IF(COUNTIF(Charges!$B$6:$B$5000,$A217)+COUNTIF(Payments!$B$6:$B$5000,$A217)=0,"No charges recorded",IF($E217&lt;0,"Credit",IF($E217=0,"Clear",IF($F217&gt;0,"Overdue",IF($G217&gt;0,"Due today","Outstanding — not overdue"))))))))</f>
        <v/>
      </c>
      <c r="E217" s="13" t="str">
        <f aca="false">IF($M217="","",IF(AND($M217="OK",$L217=0),ROUND($J217-$K217,2),"—"))</f>
        <v/>
      </c>
      <c r="F217" s="14" t="str">
        <f aca="false">IF($M217="","",IF(AND($M217="OK",$L217=0),ROUND(MAX(0,ROUND(SUMIFS(Charges!$F$6:$F$5000,Charges!$B$6:$B$5000,$A217,Charges!$H$6:$H$5000,"OK",Charges!$E$6:$E$5000,"&lt;"&amp;AsOf),2)-$K217),2),"—"))</f>
        <v/>
      </c>
      <c r="G217" s="14" t="str">
        <f aca="false">IF($M217="","",IF(AND($M217="OK",$L217=0),ROUND(MAX(0,ROUND(SUMIFS(Charges!$F$6:$F$5000,Charges!$B$6:$B$5000,$A217,Charges!$H$6:$H$5000,"OK",Charges!$E$6:$E$5000,"&lt;="&amp;AsOf),2)-$K217)-$F217,2),"—"))</f>
        <v/>
      </c>
      <c r="H217" s="15" t="str">
        <f aca="false">IF($M217="","",IF($C217="","Not entered",IF($M217&lt;&gt;"OK","Check date",IF($C217&lt;AsOf,"Date passed — update it",IF($C217&lt;=AsOf+7,"Upcoming (next 7 days)","Later")))))</f>
        <v/>
      </c>
      <c r="I217" s="6" t="str">
        <f aca="false">IF(AND($D217="Overdue",$H217="Upcoming (next 7 days)"),"Review before next visit","")</f>
        <v/>
      </c>
      <c r="J217" s="14" t="str">
        <f aca="false">IF($M217="","",ROUND(SUMIFS(Charges!$F$6:$F$5000,Charges!$B$6:$B$5000,$A217,Charges!$H$6:$H$5000,"OK"),2))</f>
        <v/>
      </c>
      <c r="K217" s="14" t="str">
        <f aca="false">IF($M217="","",ROUND(SUMIFS(Payments!$E$6:$E$5000,Payments!$B$6:$B$5000,$A217,Payments!$G$6:$G$5000,"OK"),2))</f>
        <v/>
      </c>
      <c r="L217" s="15" t="str">
        <f aca="false">IF($M217="","",(COUNTIF(Charges!$B$6:$B$5000,$A217)-COUNTIFS(Charges!$B$6:$B$5000,$A217,Charges!$H$6:$H$5000,"OK"))+(COUNTIF(Payments!$B$6:$B$5000,$A217)-COUNTIFS(Payments!$B$6:$B$5000,$A217,Payments!$G$6:$G$5000,"OK")))</f>
        <v/>
      </c>
      <c r="M217" s="15" t="str">
        <f aca="false">IF(AND($A217="",$B217="",$C217=""),"",IF($A217="","Fix: add a customer ID",IF(COUNTIF($A$11:$A$5000,$A217)&gt;1,"Fix: duplicate customer ID",IF($B217="","Fix: add a name",IF($C217="","OK",IF(NOT(ISNUMBER($C217)),"Fix: next visit must be a date",IF(OR($C217&lt;36526,$C217&lt;&gt;INT($C217)),"Fix: next visit must be a date","OK")))))))</f>
        <v/>
      </c>
    </row>
    <row r="218" customFormat="false" ht="15" hidden="false" customHeight="false" outlineLevel="0" collapsed="false">
      <c r="A218" s="11"/>
      <c r="B218" s="11"/>
      <c r="C218" s="12"/>
      <c r="D218" s="6" t="str">
        <f aca="false">IF($M218="","",IF($M218&lt;&gt;"OK","Check this row",IF($L218&gt;0,"Check entries",IF(COUNTIF(Charges!$B$6:$B$5000,$A218)+COUNTIF(Payments!$B$6:$B$5000,$A218)=0,"No charges recorded",IF($E218&lt;0,"Credit",IF($E218=0,"Clear",IF($F218&gt;0,"Overdue",IF($G218&gt;0,"Due today","Outstanding — not overdue"))))))))</f>
        <v/>
      </c>
      <c r="E218" s="13" t="str">
        <f aca="false">IF($M218="","",IF(AND($M218="OK",$L218=0),ROUND($J218-$K218,2),"—"))</f>
        <v/>
      </c>
      <c r="F218" s="14" t="str">
        <f aca="false">IF($M218="","",IF(AND($M218="OK",$L218=0),ROUND(MAX(0,ROUND(SUMIFS(Charges!$F$6:$F$5000,Charges!$B$6:$B$5000,$A218,Charges!$H$6:$H$5000,"OK",Charges!$E$6:$E$5000,"&lt;"&amp;AsOf),2)-$K218),2),"—"))</f>
        <v/>
      </c>
      <c r="G218" s="14" t="str">
        <f aca="false">IF($M218="","",IF(AND($M218="OK",$L218=0),ROUND(MAX(0,ROUND(SUMIFS(Charges!$F$6:$F$5000,Charges!$B$6:$B$5000,$A218,Charges!$H$6:$H$5000,"OK",Charges!$E$6:$E$5000,"&lt;="&amp;AsOf),2)-$K218)-$F218,2),"—"))</f>
        <v/>
      </c>
      <c r="H218" s="15" t="str">
        <f aca="false">IF($M218="","",IF($C218="","Not entered",IF($M218&lt;&gt;"OK","Check date",IF($C218&lt;AsOf,"Date passed — update it",IF($C218&lt;=AsOf+7,"Upcoming (next 7 days)","Later")))))</f>
        <v/>
      </c>
      <c r="I218" s="6" t="str">
        <f aca="false">IF(AND($D218="Overdue",$H218="Upcoming (next 7 days)"),"Review before next visit","")</f>
        <v/>
      </c>
      <c r="J218" s="14" t="str">
        <f aca="false">IF($M218="","",ROUND(SUMIFS(Charges!$F$6:$F$5000,Charges!$B$6:$B$5000,$A218,Charges!$H$6:$H$5000,"OK"),2))</f>
        <v/>
      </c>
      <c r="K218" s="14" t="str">
        <f aca="false">IF($M218="","",ROUND(SUMIFS(Payments!$E$6:$E$5000,Payments!$B$6:$B$5000,$A218,Payments!$G$6:$G$5000,"OK"),2))</f>
        <v/>
      </c>
      <c r="L218" s="15" t="str">
        <f aca="false">IF($M218="","",(COUNTIF(Charges!$B$6:$B$5000,$A218)-COUNTIFS(Charges!$B$6:$B$5000,$A218,Charges!$H$6:$H$5000,"OK"))+(COUNTIF(Payments!$B$6:$B$5000,$A218)-COUNTIFS(Payments!$B$6:$B$5000,$A218,Payments!$G$6:$G$5000,"OK")))</f>
        <v/>
      </c>
      <c r="M218" s="15" t="str">
        <f aca="false">IF(AND($A218="",$B218="",$C218=""),"",IF($A218="","Fix: add a customer ID",IF(COUNTIF($A$11:$A$5000,$A218)&gt;1,"Fix: duplicate customer ID",IF($B218="","Fix: add a name",IF($C218="","OK",IF(NOT(ISNUMBER($C218)),"Fix: next visit must be a date",IF(OR($C218&lt;36526,$C218&lt;&gt;INT($C218)),"Fix: next visit must be a date","OK")))))))</f>
        <v/>
      </c>
    </row>
    <row r="219" customFormat="false" ht="15" hidden="false" customHeight="false" outlineLevel="0" collapsed="false">
      <c r="A219" s="11"/>
      <c r="B219" s="11"/>
      <c r="C219" s="12"/>
      <c r="D219" s="6" t="str">
        <f aca="false">IF($M219="","",IF($M219&lt;&gt;"OK","Check this row",IF($L219&gt;0,"Check entries",IF(COUNTIF(Charges!$B$6:$B$5000,$A219)+COUNTIF(Payments!$B$6:$B$5000,$A219)=0,"No charges recorded",IF($E219&lt;0,"Credit",IF($E219=0,"Clear",IF($F219&gt;0,"Overdue",IF($G219&gt;0,"Due today","Outstanding — not overdue"))))))))</f>
        <v/>
      </c>
      <c r="E219" s="13" t="str">
        <f aca="false">IF($M219="","",IF(AND($M219="OK",$L219=0),ROUND($J219-$K219,2),"—"))</f>
        <v/>
      </c>
      <c r="F219" s="14" t="str">
        <f aca="false">IF($M219="","",IF(AND($M219="OK",$L219=0),ROUND(MAX(0,ROUND(SUMIFS(Charges!$F$6:$F$5000,Charges!$B$6:$B$5000,$A219,Charges!$H$6:$H$5000,"OK",Charges!$E$6:$E$5000,"&lt;"&amp;AsOf),2)-$K219),2),"—"))</f>
        <v/>
      </c>
      <c r="G219" s="14" t="str">
        <f aca="false">IF($M219="","",IF(AND($M219="OK",$L219=0),ROUND(MAX(0,ROUND(SUMIFS(Charges!$F$6:$F$5000,Charges!$B$6:$B$5000,$A219,Charges!$H$6:$H$5000,"OK",Charges!$E$6:$E$5000,"&lt;="&amp;AsOf),2)-$K219)-$F219,2),"—"))</f>
        <v/>
      </c>
      <c r="H219" s="15" t="str">
        <f aca="false">IF($M219="","",IF($C219="","Not entered",IF($M219&lt;&gt;"OK","Check date",IF($C219&lt;AsOf,"Date passed — update it",IF($C219&lt;=AsOf+7,"Upcoming (next 7 days)","Later")))))</f>
        <v/>
      </c>
      <c r="I219" s="6" t="str">
        <f aca="false">IF(AND($D219="Overdue",$H219="Upcoming (next 7 days)"),"Review before next visit","")</f>
        <v/>
      </c>
      <c r="J219" s="14" t="str">
        <f aca="false">IF($M219="","",ROUND(SUMIFS(Charges!$F$6:$F$5000,Charges!$B$6:$B$5000,$A219,Charges!$H$6:$H$5000,"OK"),2))</f>
        <v/>
      </c>
      <c r="K219" s="14" t="str">
        <f aca="false">IF($M219="","",ROUND(SUMIFS(Payments!$E$6:$E$5000,Payments!$B$6:$B$5000,$A219,Payments!$G$6:$G$5000,"OK"),2))</f>
        <v/>
      </c>
      <c r="L219" s="15" t="str">
        <f aca="false">IF($M219="","",(COUNTIF(Charges!$B$6:$B$5000,$A219)-COUNTIFS(Charges!$B$6:$B$5000,$A219,Charges!$H$6:$H$5000,"OK"))+(COUNTIF(Payments!$B$6:$B$5000,$A219)-COUNTIFS(Payments!$B$6:$B$5000,$A219,Payments!$G$6:$G$5000,"OK")))</f>
        <v/>
      </c>
      <c r="M219" s="15" t="str">
        <f aca="false">IF(AND($A219="",$B219="",$C219=""),"",IF($A219="","Fix: add a customer ID",IF(COUNTIF($A$11:$A$5000,$A219)&gt;1,"Fix: duplicate customer ID",IF($B219="","Fix: add a name",IF($C219="","OK",IF(NOT(ISNUMBER($C219)),"Fix: next visit must be a date",IF(OR($C219&lt;36526,$C219&lt;&gt;INT($C219)),"Fix: next visit must be a date","OK")))))))</f>
        <v/>
      </c>
    </row>
    <row r="220" customFormat="false" ht="15" hidden="false" customHeight="false" outlineLevel="0" collapsed="false">
      <c r="A220" s="11"/>
      <c r="B220" s="11"/>
      <c r="C220" s="12"/>
      <c r="D220" s="6" t="str">
        <f aca="false">IF($M220="","",IF($M220&lt;&gt;"OK","Check this row",IF($L220&gt;0,"Check entries",IF(COUNTIF(Charges!$B$6:$B$5000,$A220)+COUNTIF(Payments!$B$6:$B$5000,$A220)=0,"No charges recorded",IF($E220&lt;0,"Credit",IF($E220=0,"Clear",IF($F220&gt;0,"Overdue",IF($G220&gt;0,"Due today","Outstanding — not overdue"))))))))</f>
        <v/>
      </c>
      <c r="E220" s="13" t="str">
        <f aca="false">IF($M220="","",IF(AND($M220="OK",$L220=0),ROUND($J220-$K220,2),"—"))</f>
        <v/>
      </c>
      <c r="F220" s="14" t="str">
        <f aca="false">IF($M220="","",IF(AND($M220="OK",$L220=0),ROUND(MAX(0,ROUND(SUMIFS(Charges!$F$6:$F$5000,Charges!$B$6:$B$5000,$A220,Charges!$H$6:$H$5000,"OK",Charges!$E$6:$E$5000,"&lt;"&amp;AsOf),2)-$K220),2),"—"))</f>
        <v/>
      </c>
      <c r="G220" s="14" t="str">
        <f aca="false">IF($M220="","",IF(AND($M220="OK",$L220=0),ROUND(MAX(0,ROUND(SUMIFS(Charges!$F$6:$F$5000,Charges!$B$6:$B$5000,$A220,Charges!$H$6:$H$5000,"OK",Charges!$E$6:$E$5000,"&lt;="&amp;AsOf),2)-$K220)-$F220,2),"—"))</f>
        <v/>
      </c>
      <c r="H220" s="15" t="str">
        <f aca="false">IF($M220="","",IF($C220="","Not entered",IF($M220&lt;&gt;"OK","Check date",IF($C220&lt;AsOf,"Date passed — update it",IF($C220&lt;=AsOf+7,"Upcoming (next 7 days)","Later")))))</f>
        <v/>
      </c>
      <c r="I220" s="6" t="str">
        <f aca="false">IF(AND($D220="Overdue",$H220="Upcoming (next 7 days)"),"Review before next visit","")</f>
        <v/>
      </c>
      <c r="J220" s="14" t="str">
        <f aca="false">IF($M220="","",ROUND(SUMIFS(Charges!$F$6:$F$5000,Charges!$B$6:$B$5000,$A220,Charges!$H$6:$H$5000,"OK"),2))</f>
        <v/>
      </c>
      <c r="K220" s="14" t="str">
        <f aca="false">IF($M220="","",ROUND(SUMIFS(Payments!$E$6:$E$5000,Payments!$B$6:$B$5000,$A220,Payments!$G$6:$G$5000,"OK"),2))</f>
        <v/>
      </c>
      <c r="L220" s="15" t="str">
        <f aca="false">IF($M220="","",(COUNTIF(Charges!$B$6:$B$5000,$A220)-COUNTIFS(Charges!$B$6:$B$5000,$A220,Charges!$H$6:$H$5000,"OK"))+(COUNTIF(Payments!$B$6:$B$5000,$A220)-COUNTIFS(Payments!$B$6:$B$5000,$A220,Payments!$G$6:$G$5000,"OK")))</f>
        <v/>
      </c>
      <c r="M220" s="15" t="str">
        <f aca="false">IF(AND($A220="",$B220="",$C220=""),"",IF($A220="","Fix: add a customer ID",IF(COUNTIF($A$11:$A$5000,$A220)&gt;1,"Fix: duplicate customer ID",IF($B220="","Fix: add a name",IF($C220="","OK",IF(NOT(ISNUMBER($C220)),"Fix: next visit must be a date",IF(OR($C220&lt;36526,$C220&lt;&gt;INT($C220)),"Fix: next visit must be a date","OK")))))))</f>
        <v/>
      </c>
    </row>
    <row r="221" customFormat="false" ht="15" hidden="false" customHeight="false" outlineLevel="0" collapsed="false">
      <c r="A221" s="11"/>
      <c r="B221" s="11"/>
      <c r="C221" s="12"/>
      <c r="D221" s="6" t="str">
        <f aca="false">IF($M221="","",IF($M221&lt;&gt;"OK","Check this row",IF($L221&gt;0,"Check entries",IF(COUNTIF(Charges!$B$6:$B$5000,$A221)+COUNTIF(Payments!$B$6:$B$5000,$A221)=0,"No charges recorded",IF($E221&lt;0,"Credit",IF($E221=0,"Clear",IF($F221&gt;0,"Overdue",IF($G221&gt;0,"Due today","Outstanding — not overdue"))))))))</f>
        <v/>
      </c>
      <c r="E221" s="13" t="str">
        <f aca="false">IF($M221="","",IF(AND($M221="OK",$L221=0),ROUND($J221-$K221,2),"—"))</f>
        <v/>
      </c>
      <c r="F221" s="14" t="str">
        <f aca="false">IF($M221="","",IF(AND($M221="OK",$L221=0),ROUND(MAX(0,ROUND(SUMIFS(Charges!$F$6:$F$5000,Charges!$B$6:$B$5000,$A221,Charges!$H$6:$H$5000,"OK",Charges!$E$6:$E$5000,"&lt;"&amp;AsOf),2)-$K221),2),"—"))</f>
        <v/>
      </c>
      <c r="G221" s="14" t="str">
        <f aca="false">IF($M221="","",IF(AND($M221="OK",$L221=0),ROUND(MAX(0,ROUND(SUMIFS(Charges!$F$6:$F$5000,Charges!$B$6:$B$5000,$A221,Charges!$H$6:$H$5000,"OK",Charges!$E$6:$E$5000,"&lt;="&amp;AsOf),2)-$K221)-$F221,2),"—"))</f>
        <v/>
      </c>
      <c r="H221" s="15" t="str">
        <f aca="false">IF($M221="","",IF($C221="","Not entered",IF($M221&lt;&gt;"OK","Check date",IF($C221&lt;AsOf,"Date passed — update it",IF($C221&lt;=AsOf+7,"Upcoming (next 7 days)","Later")))))</f>
        <v/>
      </c>
      <c r="I221" s="6" t="str">
        <f aca="false">IF(AND($D221="Overdue",$H221="Upcoming (next 7 days)"),"Review before next visit","")</f>
        <v/>
      </c>
      <c r="J221" s="14" t="str">
        <f aca="false">IF($M221="","",ROUND(SUMIFS(Charges!$F$6:$F$5000,Charges!$B$6:$B$5000,$A221,Charges!$H$6:$H$5000,"OK"),2))</f>
        <v/>
      </c>
      <c r="K221" s="14" t="str">
        <f aca="false">IF($M221="","",ROUND(SUMIFS(Payments!$E$6:$E$5000,Payments!$B$6:$B$5000,$A221,Payments!$G$6:$G$5000,"OK"),2))</f>
        <v/>
      </c>
      <c r="L221" s="15" t="str">
        <f aca="false">IF($M221="","",(COUNTIF(Charges!$B$6:$B$5000,$A221)-COUNTIFS(Charges!$B$6:$B$5000,$A221,Charges!$H$6:$H$5000,"OK"))+(COUNTIF(Payments!$B$6:$B$5000,$A221)-COUNTIFS(Payments!$B$6:$B$5000,$A221,Payments!$G$6:$G$5000,"OK")))</f>
        <v/>
      </c>
      <c r="M221" s="15" t="str">
        <f aca="false">IF(AND($A221="",$B221="",$C221=""),"",IF($A221="","Fix: add a customer ID",IF(COUNTIF($A$11:$A$5000,$A221)&gt;1,"Fix: duplicate customer ID",IF($B221="","Fix: add a name",IF($C221="","OK",IF(NOT(ISNUMBER($C221)),"Fix: next visit must be a date",IF(OR($C221&lt;36526,$C221&lt;&gt;INT($C221)),"Fix: next visit must be a date","OK")))))))</f>
        <v/>
      </c>
    </row>
    <row r="222" customFormat="false" ht="15" hidden="false" customHeight="false" outlineLevel="0" collapsed="false">
      <c r="A222" s="11"/>
      <c r="B222" s="11"/>
      <c r="C222" s="12"/>
      <c r="D222" s="6" t="str">
        <f aca="false">IF($M222="","",IF($M222&lt;&gt;"OK","Check this row",IF($L222&gt;0,"Check entries",IF(COUNTIF(Charges!$B$6:$B$5000,$A222)+COUNTIF(Payments!$B$6:$B$5000,$A222)=0,"No charges recorded",IF($E222&lt;0,"Credit",IF($E222=0,"Clear",IF($F222&gt;0,"Overdue",IF($G222&gt;0,"Due today","Outstanding — not overdue"))))))))</f>
        <v/>
      </c>
      <c r="E222" s="13" t="str">
        <f aca="false">IF($M222="","",IF(AND($M222="OK",$L222=0),ROUND($J222-$K222,2),"—"))</f>
        <v/>
      </c>
      <c r="F222" s="14" t="str">
        <f aca="false">IF($M222="","",IF(AND($M222="OK",$L222=0),ROUND(MAX(0,ROUND(SUMIFS(Charges!$F$6:$F$5000,Charges!$B$6:$B$5000,$A222,Charges!$H$6:$H$5000,"OK",Charges!$E$6:$E$5000,"&lt;"&amp;AsOf),2)-$K222),2),"—"))</f>
        <v/>
      </c>
      <c r="G222" s="14" t="str">
        <f aca="false">IF($M222="","",IF(AND($M222="OK",$L222=0),ROUND(MAX(0,ROUND(SUMIFS(Charges!$F$6:$F$5000,Charges!$B$6:$B$5000,$A222,Charges!$H$6:$H$5000,"OK",Charges!$E$6:$E$5000,"&lt;="&amp;AsOf),2)-$K222)-$F222,2),"—"))</f>
        <v/>
      </c>
      <c r="H222" s="15" t="str">
        <f aca="false">IF($M222="","",IF($C222="","Not entered",IF($M222&lt;&gt;"OK","Check date",IF($C222&lt;AsOf,"Date passed — update it",IF($C222&lt;=AsOf+7,"Upcoming (next 7 days)","Later")))))</f>
        <v/>
      </c>
      <c r="I222" s="6" t="str">
        <f aca="false">IF(AND($D222="Overdue",$H222="Upcoming (next 7 days)"),"Review before next visit","")</f>
        <v/>
      </c>
      <c r="J222" s="14" t="str">
        <f aca="false">IF($M222="","",ROUND(SUMIFS(Charges!$F$6:$F$5000,Charges!$B$6:$B$5000,$A222,Charges!$H$6:$H$5000,"OK"),2))</f>
        <v/>
      </c>
      <c r="K222" s="14" t="str">
        <f aca="false">IF($M222="","",ROUND(SUMIFS(Payments!$E$6:$E$5000,Payments!$B$6:$B$5000,$A222,Payments!$G$6:$G$5000,"OK"),2))</f>
        <v/>
      </c>
      <c r="L222" s="15" t="str">
        <f aca="false">IF($M222="","",(COUNTIF(Charges!$B$6:$B$5000,$A222)-COUNTIFS(Charges!$B$6:$B$5000,$A222,Charges!$H$6:$H$5000,"OK"))+(COUNTIF(Payments!$B$6:$B$5000,$A222)-COUNTIFS(Payments!$B$6:$B$5000,$A222,Payments!$G$6:$G$5000,"OK")))</f>
        <v/>
      </c>
      <c r="M222" s="15" t="str">
        <f aca="false">IF(AND($A222="",$B222="",$C222=""),"",IF($A222="","Fix: add a customer ID",IF(COUNTIF($A$11:$A$5000,$A222)&gt;1,"Fix: duplicate customer ID",IF($B222="","Fix: add a name",IF($C222="","OK",IF(NOT(ISNUMBER($C222)),"Fix: next visit must be a date",IF(OR($C222&lt;36526,$C222&lt;&gt;INT($C222)),"Fix: next visit must be a date","OK")))))))</f>
        <v/>
      </c>
    </row>
    <row r="223" customFormat="false" ht="15" hidden="false" customHeight="false" outlineLevel="0" collapsed="false">
      <c r="A223" s="11"/>
      <c r="B223" s="11"/>
      <c r="C223" s="12"/>
      <c r="D223" s="6" t="str">
        <f aca="false">IF($M223="","",IF($M223&lt;&gt;"OK","Check this row",IF($L223&gt;0,"Check entries",IF(COUNTIF(Charges!$B$6:$B$5000,$A223)+COUNTIF(Payments!$B$6:$B$5000,$A223)=0,"No charges recorded",IF($E223&lt;0,"Credit",IF($E223=0,"Clear",IF($F223&gt;0,"Overdue",IF($G223&gt;0,"Due today","Outstanding — not overdue"))))))))</f>
        <v/>
      </c>
      <c r="E223" s="13" t="str">
        <f aca="false">IF($M223="","",IF(AND($M223="OK",$L223=0),ROUND($J223-$K223,2),"—"))</f>
        <v/>
      </c>
      <c r="F223" s="14" t="str">
        <f aca="false">IF($M223="","",IF(AND($M223="OK",$L223=0),ROUND(MAX(0,ROUND(SUMIFS(Charges!$F$6:$F$5000,Charges!$B$6:$B$5000,$A223,Charges!$H$6:$H$5000,"OK",Charges!$E$6:$E$5000,"&lt;"&amp;AsOf),2)-$K223),2),"—"))</f>
        <v/>
      </c>
      <c r="G223" s="14" t="str">
        <f aca="false">IF($M223="","",IF(AND($M223="OK",$L223=0),ROUND(MAX(0,ROUND(SUMIFS(Charges!$F$6:$F$5000,Charges!$B$6:$B$5000,$A223,Charges!$H$6:$H$5000,"OK",Charges!$E$6:$E$5000,"&lt;="&amp;AsOf),2)-$K223)-$F223,2),"—"))</f>
        <v/>
      </c>
      <c r="H223" s="15" t="str">
        <f aca="false">IF($M223="","",IF($C223="","Not entered",IF($M223&lt;&gt;"OK","Check date",IF($C223&lt;AsOf,"Date passed — update it",IF($C223&lt;=AsOf+7,"Upcoming (next 7 days)","Later")))))</f>
        <v/>
      </c>
      <c r="I223" s="6" t="str">
        <f aca="false">IF(AND($D223="Overdue",$H223="Upcoming (next 7 days)"),"Review before next visit","")</f>
        <v/>
      </c>
      <c r="J223" s="14" t="str">
        <f aca="false">IF($M223="","",ROUND(SUMIFS(Charges!$F$6:$F$5000,Charges!$B$6:$B$5000,$A223,Charges!$H$6:$H$5000,"OK"),2))</f>
        <v/>
      </c>
      <c r="K223" s="14" t="str">
        <f aca="false">IF($M223="","",ROUND(SUMIFS(Payments!$E$6:$E$5000,Payments!$B$6:$B$5000,$A223,Payments!$G$6:$G$5000,"OK"),2))</f>
        <v/>
      </c>
      <c r="L223" s="15" t="str">
        <f aca="false">IF($M223="","",(COUNTIF(Charges!$B$6:$B$5000,$A223)-COUNTIFS(Charges!$B$6:$B$5000,$A223,Charges!$H$6:$H$5000,"OK"))+(COUNTIF(Payments!$B$6:$B$5000,$A223)-COUNTIFS(Payments!$B$6:$B$5000,$A223,Payments!$G$6:$G$5000,"OK")))</f>
        <v/>
      </c>
      <c r="M223" s="15" t="str">
        <f aca="false">IF(AND($A223="",$B223="",$C223=""),"",IF($A223="","Fix: add a customer ID",IF(COUNTIF($A$11:$A$5000,$A223)&gt;1,"Fix: duplicate customer ID",IF($B223="","Fix: add a name",IF($C223="","OK",IF(NOT(ISNUMBER($C223)),"Fix: next visit must be a date",IF(OR($C223&lt;36526,$C223&lt;&gt;INT($C223)),"Fix: next visit must be a date","OK")))))))</f>
        <v/>
      </c>
    </row>
    <row r="224" customFormat="false" ht="15" hidden="false" customHeight="false" outlineLevel="0" collapsed="false">
      <c r="A224" s="11"/>
      <c r="B224" s="11"/>
      <c r="C224" s="12"/>
      <c r="D224" s="6" t="str">
        <f aca="false">IF($M224="","",IF($M224&lt;&gt;"OK","Check this row",IF($L224&gt;0,"Check entries",IF(COUNTIF(Charges!$B$6:$B$5000,$A224)+COUNTIF(Payments!$B$6:$B$5000,$A224)=0,"No charges recorded",IF($E224&lt;0,"Credit",IF($E224=0,"Clear",IF($F224&gt;0,"Overdue",IF($G224&gt;0,"Due today","Outstanding — not overdue"))))))))</f>
        <v/>
      </c>
      <c r="E224" s="13" t="str">
        <f aca="false">IF($M224="","",IF(AND($M224="OK",$L224=0),ROUND($J224-$K224,2),"—"))</f>
        <v/>
      </c>
      <c r="F224" s="14" t="str">
        <f aca="false">IF($M224="","",IF(AND($M224="OK",$L224=0),ROUND(MAX(0,ROUND(SUMIFS(Charges!$F$6:$F$5000,Charges!$B$6:$B$5000,$A224,Charges!$H$6:$H$5000,"OK",Charges!$E$6:$E$5000,"&lt;"&amp;AsOf),2)-$K224),2),"—"))</f>
        <v/>
      </c>
      <c r="G224" s="14" t="str">
        <f aca="false">IF($M224="","",IF(AND($M224="OK",$L224=0),ROUND(MAX(0,ROUND(SUMIFS(Charges!$F$6:$F$5000,Charges!$B$6:$B$5000,$A224,Charges!$H$6:$H$5000,"OK",Charges!$E$6:$E$5000,"&lt;="&amp;AsOf),2)-$K224)-$F224,2),"—"))</f>
        <v/>
      </c>
      <c r="H224" s="15" t="str">
        <f aca="false">IF($M224="","",IF($C224="","Not entered",IF($M224&lt;&gt;"OK","Check date",IF($C224&lt;AsOf,"Date passed — update it",IF($C224&lt;=AsOf+7,"Upcoming (next 7 days)","Later")))))</f>
        <v/>
      </c>
      <c r="I224" s="6" t="str">
        <f aca="false">IF(AND($D224="Overdue",$H224="Upcoming (next 7 days)"),"Review before next visit","")</f>
        <v/>
      </c>
      <c r="J224" s="14" t="str">
        <f aca="false">IF($M224="","",ROUND(SUMIFS(Charges!$F$6:$F$5000,Charges!$B$6:$B$5000,$A224,Charges!$H$6:$H$5000,"OK"),2))</f>
        <v/>
      </c>
      <c r="K224" s="14" t="str">
        <f aca="false">IF($M224="","",ROUND(SUMIFS(Payments!$E$6:$E$5000,Payments!$B$6:$B$5000,$A224,Payments!$G$6:$G$5000,"OK"),2))</f>
        <v/>
      </c>
      <c r="L224" s="15" t="str">
        <f aca="false">IF($M224="","",(COUNTIF(Charges!$B$6:$B$5000,$A224)-COUNTIFS(Charges!$B$6:$B$5000,$A224,Charges!$H$6:$H$5000,"OK"))+(COUNTIF(Payments!$B$6:$B$5000,$A224)-COUNTIFS(Payments!$B$6:$B$5000,$A224,Payments!$G$6:$G$5000,"OK")))</f>
        <v/>
      </c>
      <c r="M224" s="15" t="str">
        <f aca="false">IF(AND($A224="",$B224="",$C224=""),"",IF($A224="","Fix: add a customer ID",IF(COUNTIF($A$11:$A$5000,$A224)&gt;1,"Fix: duplicate customer ID",IF($B224="","Fix: add a name",IF($C224="","OK",IF(NOT(ISNUMBER($C224)),"Fix: next visit must be a date",IF(OR($C224&lt;36526,$C224&lt;&gt;INT($C224)),"Fix: next visit must be a date","OK")))))))</f>
        <v/>
      </c>
    </row>
    <row r="225" customFormat="false" ht="15" hidden="false" customHeight="false" outlineLevel="0" collapsed="false">
      <c r="A225" s="11"/>
      <c r="B225" s="11"/>
      <c r="C225" s="12"/>
      <c r="D225" s="6" t="str">
        <f aca="false">IF($M225="","",IF($M225&lt;&gt;"OK","Check this row",IF($L225&gt;0,"Check entries",IF(COUNTIF(Charges!$B$6:$B$5000,$A225)+COUNTIF(Payments!$B$6:$B$5000,$A225)=0,"No charges recorded",IF($E225&lt;0,"Credit",IF($E225=0,"Clear",IF($F225&gt;0,"Overdue",IF($G225&gt;0,"Due today","Outstanding — not overdue"))))))))</f>
        <v/>
      </c>
      <c r="E225" s="13" t="str">
        <f aca="false">IF($M225="","",IF(AND($M225="OK",$L225=0),ROUND($J225-$K225,2),"—"))</f>
        <v/>
      </c>
      <c r="F225" s="14" t="str">
        <f aca="false">IF($M225="","",IF(AND($M225="OK",$L225=0),ROUND(MAX(0,ROUND(SUMIFS(Charges!$F$6:$F$5000,Charges!$B$6:$B$5000,$A225,Charges!$H$6:$H$5000,"OK",Charges!$E$6:$E$5000,"&lt;"&amp;AsOf),2)-$K225),2),"—"))</f>
        <v/>
      </c>
      <c r="G225" s="14" t="str">
        <f aca="false">IF($M225="","",IF(AND($M225="OK",$L225=0),ROUND(MAX(0,ROUND(SUMIFS(Charges!$F$6:$F$5000,Charges!$B$6:$B$5000,$A225,Charges!$H$6:$H$5000,"OK",Charges!$E$6:$E$5000,"&lt;="&amp;AsOf),2)-$K225)-$F225,2),"—"))</f>
        <v/>
      </c>
      <c r="H225" s="15" t="str">
        <f aca="false">IF($M225="","",IF($C225="","Not entered",IF($M225&lt;&gt;"OK","Check date",IF($C225&lt;AsOf,"Date passed — update it",IF($C225&lt;=AsOf+7,"Upcoming (next 7 days)","Later")))))</f>
        <v/>
      </c>
      <c r="I225" s="6" t="str">
        <f aca="false">IF(AND($D225="Overdue",$H225="Upcoming (next 7 days)"),"Review before next visit","")</f>
        <v/>
      </c>
      <c r="J225" s="14" t="str">
        <f aca="false">IF($M225="","",ROUND(SUMIFS(Charges!$F$6:$F$5000,Charges!$B$6:$B$5000,$A225,Charges!$H$6:$H$5000,"OK"),2))</f>
        <v/>
      </c>
      <c r="K225" s="14" t="str">
        <f aca="false">IF($M225="","",ROUND(SUMIFS(Payments!$E$6:$E$5000,Payments!$B$6:$B$5000,$A225,Payments!$G$6:$G$5000,"OK"),2))</f>
        <v/>
      </c>
      <c r="L225" s="15" t="str">
        <f aca="false">IF($M225="","",(COUNTIF(Charges!$B$6:$B$5000,$A225)-COUNTIFS(Charges!$B$6:$B$5000,$A225,Charges!$H$6:$H$5000,"OK"))+(COUNTIF(Payments!$B$6:$B$5000,$A225)-COUNTIFS(Payments!$B$6:$B$5000,$A225,Payments!$G$6:$G$5000,"OK")))</f>
        <v/>
      </c>
      <c r="M225" s="15" t="str">
        <f aca="false">IF(AND($A225="",$B225="",$C225=""),"",IF($A225="","Fix: add a customer ID",IF(COUNTIF($A$11:$A$5000,$A225)&gt;1,"Fix: duplicate customer ID",IF($B225="","Fix: add a name",IF($C225="","OK",IF(NOT(ISNUMBER($C225)),"Fix: next visit must be a date",IF(OR($C225&lt;36526,$C225&lt;&gt;INT($C225)),"Fix: next visit must be a date","OK")))))))</f>
        <v/>
      </c>
    </row>
    <row r="226" customFormat="false" ht="15" hidden="false" customHeight="false" outlineLevel="0" collapsed="false">
      <c r="A226" s="11"/>
      <c r="B226" s="11"/>
      <c r="C226" s="12"/>
      <c r="D226" s="6" t="str">
        <f aca="false">IF($M226="","",IF($M226&lt;&gt;"OK","Check this row",IF($L226&gt;0,"Check entries",IF(COUNTIF(Charges!$B$6:$B$5000,$A226)+COUNTIF(Payments!$B$6:$B$5000,$A226)=0,"No charges recorded",IF($E226&lt;0,"Credit",IF($E226=0,"Clear",IF($F226&gt;0,"Overdue",IF($G226&gt;0,"Due today","Outstanding — not overdue"))))))))</f>
        <v/>
      </c>
      <c r="E226" s="13" t="str">
        <f aca="false">IF($M226="","",IF(AND($M226="OK",$L226=0),ROUND($J226-$K226,2),"—"))</f>
        <v/>
      </c>
      <c r="F226" s="14" t="str">
        <f aca="false">IF($M226="","",IF(AND($M226="OK",$L226=0),ROUND(MAX(0,ROUND(SUMIFS(Charges!$F$6:$F$5000,Charges!$B$6:$B$5000,$A226,Charges!$H$6:$H$5000,"OK",Charges!$E$6:$E$5000,"&lt;"&amp;AsOf),2)-$K226),2),"—"))</f>
        <v/>
      </c>
      <c r="G226" s="14" t="str">
        <f aca="false">IF($M226="","",IF(AND($M226="OK",$L226=0),ROUND(MAX(0,ROUND(SUMIFS(Charges!$F$6:$F$5000,Charges!$B$6:$B$5000,$A226,Charges!$H$6:$H$5000,"OK",Charges!$E$6:$E$5000,"&lt;="&amp;AsOf),2)-$K226)-$F226,2),"—"))</f>
        <v/>
      </c>
      <c r="H226" s="15" t="str">
        <f aca="false">IF($M226="","",IF($C226="","Not entered",IF($M226&lt;&gt;"OK","Check date",IF($C226&lt;AsOf,"Date passed — update it",IF($C226&lt;=AsOf+7,"Upcoming (next 7 days)","Later")))))</f>
        <v/>
      </c>
      <c r="I226" s="6" t="str">
        <f aca="false">IF(AND($D226="Overdue",$H226="Upcoming (next 7 days)"),"Review before next visit","")</f>
        <v/>
      </c>
      <c r="J226" s="14" t="str">
        <f aca="false">IF($M226="","",ROUND(SUMIFS(Charges!$F$6:$F$5000,Charges!$B$6:$B$5000,$A226,Charges!$H$6:$H$5000,"OK"),2))</f>
        <v/>
      </c>
      <c r="K226" s="14" t="str">
        <f aca="false">IF($M226="","",ROUND(SUMIFS(Payments!$E$6:$E$5000,Payments!$B$6:$B$5000,$A226,Payments!$G$6:$G$5000,"OK"),2))</f>
        <v/>
      </c>
      <c r="L226" s="15" t="str">
        <f aca="false">IF($M226="","",(COUNTIF(Charges!$B$6:$B$5000,$A226)-COUNTIFS(Charges!$B$6:$B$5000,$A226,Charges!$H$6:$H$5000,"OK"))+(COUNTIF(Payments!$B$6:$B$5000,$A226)-COUNTIFS(Payments!$B$6:$B$5000,$A226,Payments!$G$6:$G$5000,"OK")))</f>
        <v/>
      </c>
      <c r="M226" s="15" t="str">
        <f aca="false">IF(AND($A226="",$B226="",$C226=""),"",IF($A226="","Fix: add a customer ID",IF(COUNTIF($A$11:$A$5000,$A226)&gt;1,"Fix: duplicate customer ID",IF($B226="","Fix: add a name",IF($C226="","OK",IF(NOT(ISNUMBER($C226)),"Fix: next visit must be a date",IF(OR($C226&lt;36526,$C226&lt;&gt;INT($C226)),"Fix: next visit must be a date","OK")))))))</f>
        <v/>
      </c>
    </row>
    <row r="227" customFormat="false" ht="15" hidden="false" customHeight="false" outlineLevel="0" collapsed="false">
      <c r="A227" s="11"/>
      <c r="B227" s="11"/>
      <c r="C227" s="12"/>
      <c r="D227" s="6" t="str">
        <f aca="false">IF($M227="","",IF($M227&lt;&gt;"OK","Check this row",IF($L227&gt;0,"Check entries",IF(COUNTIF(Charges!$B$6:$B$5000,$A227)+COUNTIF(Payments!$B$6:$B$5000,$A227)=0,"No charges recorded",IF($E227&lt;0,"Credit",IF($E227=0,"Clear",IF($F227&gt;0,"Overdue",IF($G227&gt;0,"Due today","Outstanding — not overdue"))))))))</f>
        <v/>
      </c>
      <c r="E227" s="13" t="str">
        <f aca="false">IF($M227="","",IF(AND($M227="OK",$L227=0),ROUND($J227-$K227,2),"—"))</f>
        <v/>
      </c>
      <c r="F227" s="14" t="str">
        <f aca="false">IF($M227="","",IF(AND($M227="OK",$L227=0),ROUND(MAX(0,ROUND(SUMIFS(Charges!$F$6:$F$5000,Charges!$B$6:$B$5000,$A227,Charges!$H$6:$H$5000,"OK",Charges!$E$6:$E$5000,"&lt;"&amp;AsOf),2)-$K227),2),"—"))</f>
        <v/>
      </c>
      <c r="G227" s="14" t="str">
        <f aca="false">IF($M227="","",IF(AND($M227="OK",$L227=0),ROUND(MAX(0,ROUND(SUMIFS(Charges!$F$6:$F$5000,Charges!$B$6:$B$5000,$A227,Charges!$H$6:$H$5000,"OK",Charges!$E$6:$E$5000,"&lt;="&amp;AsOf),2)-$K227)-$F227,2),"—"))</f>
        <v/>
      </c>
      <c r="H227" s="15" t="str">
        <f aca="false">IF($M227="","",IF($C227="","Not entered",IF($M227&lt;&gt;"OK","Check date",IF($C227&lt;AsOf,"Date passed — update it",IF($C227&lt;=AsOf+7,"Upcoming (next 7 days)","Later")))))</f>
        <v/>
      </c>
      <c r="I227" s="6" t="str">
        <f aca="false">IF(AND($D227="Overdue",$H227="Upcoming (next 7 days)"),"Review before next visit","")</f>
        <v/>
      </c>
      <c r="J227" s="14" t="str">
        <f aca="false">IF($M227="","",ROUND(SUMIFS(Charges!$F$6:$F$5000,Charges!$B$6:$B$5000,$A227,Charges!$H$6:$H$5000,"OK"),2))</f>
        <v/>
      </c>
      <c r="K227" s="14" t="str">
        <f aca="false">IF($M227="","",ROUND(SUMIFS(Payments!$E$6:$E$5000,Payments!$B$6:$B$5000,$A227,Payments!$G$6:$G$5000,"OK"),2))</f>
        <v/>
      </c>
      <c r="L227" s="15" t="str">
        <f aca="false">IF($M227="","",(COUNTIF(Charges!$B$6:$B$5000,$A227)-COUNTIFS(Charges!$B$6:$B$5000,$A227,Charges!$H$6:$H$5000,"OK"))+(COUNTIF(Payments!$B$6:$B$5000,$A227)-COUNTIFS(Payments!$B$6:$B$5000,$A227,Payments!$G$6:$G$5000,"OK")))</f>
        <v/>
      </c>
      <c r="M227" s="15" t="str">
        <f aca="false">IF(AND($A227="",$B227="",$C227=""),"",IF($A227="","Fix: add a customer ID",IF(COUNTIF($A$11:$A$5000,$A227)&gt;1,"Fix: duplicate customer ID",IF($B227="","Fix: add a name",IF($C227="","OK",IF(NOT(ISNUMBER($C227)),"Fix: next visit must be a date",IF(OR($C227&lt;36526,$C227&lt;&gt;INT($C227)),"Fix: next visit must be a date","OK")))))))</f>
        <v/>
      </c>
    </row>
    <row r="228" customFormat="false" ht="15" hidden="false" customHeight="false" outlineLevel="0" collapsed="false">
      <c r="A228" s="11"/>
      <c r="B228" s="11"/>
      <c r="C228" s="12"/>
      <c r="D228" s="6" t="str">
        <f aca="false">IF($M228="","",IF($M228&lt;&gt;"OK","Check this row",IF($L228&gt;0,"Check entries",IF(COUNTIF(Charges!$B$6:$B$5000,$A228)+COUNTIF(Payments!$B$6:$B$5000,$A228)=0,"No charges recorded",IF($E228&lt;0,"Credit",IF($E228=0,"Clear",IF($F228&gt;0,"Overdue",IF($G228&gt;0,"Due today","Outstanding — not overdue"))))))))</f>
        <v/>
      </c>
      <c r="E228" s="13" t="str">
        <f aca="false">IF($M228="","",IF(AND($M228="OK",$L228=0),ROUND($J228-$K228,2),"—"))</f>
        <v/>
      </c>
      <c r="F228" s="14" t="str">
        <f aca="false">IF($M228="","",IF(AND($M228="OK",$L228=0),ROUND(MAX(0,ROUND(SUMIFS(Charges!$F$6:$F$5000,Charges!$B$6:$B$5000,$A228,Charges!$H$6:$H$5000,"OK",Charges!$E$6:$E$5000,"&lt;"&amp;AsOf),2)-$K228),2),"—"))</f>
        <v/>
      </c>
      <c r="G228" s="14" t="str">
        <f aca="false">IF($M228="","",IF(AND($M228="OK",$L228=0),ROUND(MAX(0,ROUND(SUMIFS(Charges!$F$6:$F$5000,Charges!$B$6:$B$5000,$A228,Charges!$H$6:$H$5000,"OK",Charges!$E$6:$E$5000,"&lt;="&amp;AsOf),2)-$K228)-$F228,2),"—"))</f>
        <v/>
      </c>
      <c r="H228" s="15" t="str">
        <f aca="false">IF($M228="","",IF($C228="","Not entered",IF($M228&lt;&gt;"OK","Check date",IF($C228&lt;AsOf,"Date passed — update it",IF($C228&lt;=AsOf+7,"Upcoming (next 7 days)","Later")))))</f>
        <v/>
      </c>
      <c r="I228" s="6" t="str">
        <f aca="false">IF(AND($D228="Overdue",$H228="Upcoming (next 7 days)"),"Review before next visit","")</f>
        <v/>
      </c>
      <c r="J228" s="14" t="str">
        <f aca="false">IF($M228="","",ROUND(SUMIFS(Charges!$F$6:$F$5000,Charges!$B$6:$B$5000,$A228,Charges!$H$6:$H$5000,"OK"),2))</f>
        <v/>
      </c>
      <c r="K228" s="14" t="str">
        <f aca="false">IF($M228="","",ROUND(SUMIFS(Payments!$E$6:$E$5000,Payments!$B$6:$B$5000,$A228,Payments!$G$6:$G$5000,"OK"),2))</f>
        <v/>
      </c>
      <c r="L228" s="15" t="str">
        <f aca="false">IF($M228="","",(COUNTIF(Charges!$B$6:$B$5000,$A228)-COUNTIFS(Charges!$B$6:$B$5000,$A228,Charges!$H$6:$H$5000,"OK"))+(COUNTIF(Payments!$B$6:$B$5000,$A228)-COUNTIFS(Payments!$B$6:$B$5000,$A228,Payments!$G$6:$G$5000,"OK")))</f>
        <v/>
      </c>
      <c r="M228" s="15" t="str">
        <f aca="false">IF(AND($A228="",$B228="",$C228=""),"",IF($A228="","Fix: add a customer ID",IF(COUNTIF($A$11:$A$5000,$A228)&gt;1,"Fix: duplicate customer ID",IF($B228="","Fix: add a name",IF($C228="","OK",IF(NOT(ISNUMBER($C228)),"Fix: next visit must be a date",IF(OR($C228&lt;36526,$C228&lt;&gt;INT($C228)),"Fix: next visit must be a date","OK")))))))</f>
        <v/>
      </c>
    </row>
    <row r="229" customFormat="false" ht="15" hidden="false" customHeight="false" outlineLevel="0" collapsed="false">
      <c r="A229" s="11"/>
      <c r="B229" s="11"/>
      <c r="C229" s="12"/>
      <c r="D229" s="6" t="str">
        <f aca="false">IF($M229="","",IF($M229&lt;&gt;"OK","Check this row",IF($L229&gt;0,"Check entries",IF(COUNTIF(Charges!$B$6:$B$5000,$A229)+COUNTIF(Payments!$B$6:$B$5000,$A229)=0,"No charges recorded",IF($E229&lt;0,"Credit",IF($E229=0,"Clear",IF($F229&gt;0,"Overdue",IF($G229&gt;0,"Due today","Outstanding — not overdue"))))))))</f>
        <v/>
      </c>
      <c r="E229" s="13" t="str">
        <f aca="false">IF($M229="","",IF(AND($M229="OK",$L229=0),ROUND($J229-$K229,2),"—"))</f>
        <v/>
      </c>
      <c r="F229" s="14" t="str">
        <f aca="false">IF($M229="","",IF(AND($M229="OK",$L229=0),ROUND(MAX(0,ROUND(SUMIFS(Charges!$F$6:$F$5000,Charges!$B$6:$B$5000,$A229,Charges!$H$6:$H$5000,"OK",Charges!$E$6:$E$5000,"&lt;"&amp;AsOf),2)-$K229),2),"—"))</f>
        <v/>
      </c>
      <c r="G229" s="14" t="str">
        <f aca="false">IF($M229="","",IF(AND($M229="OK",$L229=0),ROUND(MAX(0,ROUND(SUMIFS(Charges!$F$6:$F$5000,Charges!$B$6:$B$5000,$A229,Charges!$H$6:$H$5000,"OK",Charges!$E$6:$E$5000,"&lt;="&amp;AsOf),2)-$K229)-$F229,2),"—"))</f>
        <v/>
      </c>
      <c r="H229" s="15" t="str">
        <f aca="false">IF($M229="","",IF($C229="","Not entered",IF($M229&lt;&gt;"OK","Check date",IF($C229&lt;AsOf,"Date passed — update it",IF($C229&lt;=AsOf+7,"Upcoming (next 7 days)","Later")))))</f>
        <v/>
      </c>
      <c r="I229" s="6" t="str">
        <f aca="false">IF(AND($D229="Overdue",$H229="Upcoming (next 7 days)"),"Review before next visit","")</f>
        <v/>
      </c>
      <c r="J229" s="14" t="str">
        <f aca="false">IF($M229="","",ROUND(SUMIFS(Charges!$F$6:$F$5000,Charges!$B$6:$B$5000,$A229,Charges!$H$6:$H$5000,"OK"),2))</f>
        <v/>
      </c>
      <c r="K229" s="14" t="str">
        <f aca="false">IF($M229="","",ROUND(SUMIFS(Payments!$E$6:$E$5000,Payments!$B$6:$B$5000,$A229,Payments!$G$6:$G$5000,"OK"),2))</f>
        <v/>
      </c>
      <c r="L229" s="15" t="str">
        <f aca="false">IF($M229="","",(COUNTIF(Charges!$B$6:$B$5000,$A229)-COUNTIFS(Charges!$B$6:$B$5000,$A229,Charges!$H$6:$H$5000,"OK"))+(COUNTIF(Payments!$B$6:$B$5000,$A229)-COUNTIFS(Payments!$B$6:$B$5000,$A229,Payments!$G$6:$G$5000,"OK")))</f>
        <v/>
      </c>
      <c r="M229" s="15" t="str">
        <f aca="false">IF(AND($A229="",$B229="",$C229=""),"",IF($A229="","Fix: add a customer ID",IF(COUNTIF($A$11:$A$5000,$A229)&gt;1,"Fix: duplicate customer ID",IF($B229="","Fix: add a name",IF($C229="","OK",IF(NOT(ISNUMBER($C229)),"Fix: next visit must be a date",IF(OR($C229&lt;36526,$C229&lt;&gt;INT($C229)),"Fix: next visit must be a date","OK")))))))</f>
        <v/>
      </c>
    </row>
    <row r="230" customFormat="false" ht="15" hidden="false" customHeight="false" outlineLevel="0" collapsed="false">
      <c r="A230" s="11"/>
      <c r="B230" s="11"/>
      <c r="C230" s="12"/>
      <c r="D230" s="6" t="str">
        <f aca="false">IF($M230="","",IF($M230&lt;&gt;"OK","Check this row",IF($L230&gt;0,"Check entries",IF(COUNTIF(Charges!$B$6:$B$5000,$A230)+COUNTIF(Payments!$B$6:$B$5000,$A230)=0,"No charges recorded",IF($E230&lt;0,"Credit",IF($E230=0,"Clear",IF($F230&gt;0,"Overdue",IF($G230&gt;0,"Due today","Outstanding — not overdue"))))))))</f>
        <v/>
      </c>
      <c r="E230" s="13" t="str">
        <f aca="false">IF($M230="","",IF(AND($M230="OK",$L230=0),ROUND($J230-$K230,2),"—"))</f>
        <v/>
      </c>
      <c r="F230" s="14" t="str">
        <f aca="false">IF($M230="","",IF(AND($M230="OK",$L230=0),ROUND(MAX(0,ROUND(SUMIFS(Charges!$F$6:$F$5000,Charges!$B$6:$B$5000,$A230,Charges!$H$6:$H$5000,"OK",Charges!$E$6:$E$5000,"&lt;"&amp;AsOf),2)-$K230),2),"—"))</f>
        <v/>
      </c>
      <c r="G230" s="14" t="str">
        <f aca="false">IF($M230="","",IF(AND($M230="OK",$L230=0),ROUND(MAX(0,ROUND(SUMIFS(Charges!$F$6:$F$5000,Charges!$B$6:$B$5000,$A230,Charges!$H$6:$H$5000,"OK",Charges!$E$6:$E$5000,"&lt;="&amp;AsOf),2)-$K230)-$F230,2),"—"))</f>
        <v/>
      </c>
      <c r="H230" s="15" t="str">
        <f aca="false">IF($M230="","",IF($C230="","Not entered",IF($M230&lt;&gt;"OK","Check date",IF($C230&lt;AsOf,"Date passed — update it",IF($C230&lt;=AsOf+7,"Upcoming (next 7 days)","Later")))))</f>
        <v/>
      </c>
      <c r="I230" s="6" t="str">
        <f aca="false">IF(AND($D230="Overdue",$H230="Upcoming (next 7 days)"),"Review before next visit","")</f>
        <v/>
      </c>
      <c r="J230" s="14" t="str">
        <f aca="false">IF($M230="","",ROUND(SUMIFS(Charges!$F$6:$F$5000,Charges!$B$6:$B$5000,$A230,Charges!$H$6:$H$5000,"OK"),2))</f>
        <v/>
      </c>
      <c r="K230" s="14" t="str">
        <f aca="false">IF($M230="","",ROUND(SUMIFS(Payments!$E$6:$E$5000,Payments!$B$6:$B$5000,$A230,Payments!$G$6:$G$5000,"OK"),2))</f>
        <v/>
      </c>
      <c r="L230" s="15" t="str">
        <f aca="false">IF($M230="","",(COUNTIF(Charges!$B$6:$B$5000,$A230)-COUNTIFS(Charges!$B$6:$B$5000,$A230,Charges!$H$6:$H$5000,"OK"))+(COUNTIF(Payments!$B$6:$B$5000,$A230)-COUNTIFS(Payments!$B$6:$B$5000,$A230,Payments!$G$6:$G$5000,"OK")))</f>
        <v/>
      </c>
      <c r="M230" s="15" t="str">
        <f aca="false">IF(AND($A230="",$B230="",$C230=""),"",IF($A230="","Fix: add a customer ID",IF(COUNTIF($A$11:$A$5000,$A230)&gt;1,"Fix: duplicate customer ID",IF($B230="","Fix: add a name",IF($C230="","OK",IF(NOT(ISNUMBER($C230)),"Fix: next visit must be a date",IF(OR($C230&lt;36526,$C230&lt;&gt;INT($C230)),"Fix: next visit must be a date","OK")))))))</f>
        <v/>
      </c>
    </row>
    <row r="231" customFormat="false" ht="15" hidden="false" customHeight="false" outlineLevel="0" collapsed="false">
      <c r="A231" s="11"/>
      <c r="B231" s="11"/>
      <c r="C231" s="12"/>
      <c r="D231" s="6" t="str">
        <f aca="false">IF($M231="","",IF($M231&lt;&gt;"OK","Check this row",IF($L231&gt;0,"Check entries",IF(COUNTIF(Charges!$B$6:$B$5000,$A231)+COUNTIF(Payments!$B$6:$B$5000,$A231)=0,"No charges recorded",IF($E231&lt;0,"Credit",IF($E231=0,"Clear",IF($F231&gt;0,"Overdue",IF($G231&gt;0,"Due today","Outstanding — not overdue"))))))))</f>
        <v/>
      </c>
      <c r="E231" s="13" t="str">
        <f aca="false">IF($M231="","",IF(AND($M231="OK",$L231=0),ROUND($J231-$K231,2),"—"))</f>
        <v/>
      </c>
      <c r="F231" s="14" t="str">
        <f aca="false">IF($M231="","",IF(AND($M231="OK",$L231=0),ROUND(MAX(0,ROUND(SUMIFS(Charges!$F$6:$F$5000,Charges!$B$6:$B$5000,$A231,Charges!$H$6:$H$5000,"OK",Charges!$E$6:$E$5000,"&lt;"&amp;AsOf),2)-$K231),2),"—"))</f>
        <v/>
      </c>
      <c r="G231" s="14" t="str">
        <f aca="false">IF($M231="","",IF(AND($M231="OK",$L231=0),ROUND(MAX(0,ROUND(SUMIFS(Charges!$F$6:$F$5000,Charges!$B$6:$B$5000,$A231,Charges!$H$6:$H$5000,"OK",Charges!$E$6:$E$5000,"&lt;="&amp;AsOf),2)-$K231)-$F231,2),"—"))</f>
        <v/>
      </c>
      <c r="H231" s="15" t="str">
        <f aca="false">IF($M231="","",IF($C231="","Not entered",IF($M231&lt;&gt;"OK","Check date",IF($C231&lt;AsOf,"Date passed — update it",IF($C231&lt;=AsOf+7,"Upcoming (next 7 days)","Later")))))</f>
        <v/>
      </c>
      <c r="I231" s="6" t="str">
        <f aca="false">IF(AND($D231="Overdue",$H231="Upcoming (next 7 days)"),"Review before next visit","")</f>
        <v/>
      </c>
      <c r="J231" s="14" t="str">
        <f aca="false">IF($M231="","",ROUND(SUMIFS(Charges!$F$6:$F$5000,Charges!$B$6:$B$5000,$A231,Charges!$H$6:$H$5000,"OK"),2))</f>
        <v/>
      </c>
      <c r="K231" s="14" t="str">
        <f aca="false">IF($M231="","",ROUND(SUMIFS(Payments!$E$6:$E$5000,Payments!$B$6:$B$5000,$A231,Payments!$G$6:$G$5000,"OK"),2))</f>
        <v/>
      </c>
      <c r="L231" s="15" t="str">
        <f aca="false">IF($M231="","",(COUNTIF(Charges!$B$6:$B$5000,$A231)-COUNTIFS(Charges!$B$6:$B$5000,$A231,Charges!$H$6:$H$5000,"OK"))+(COUNTIF(Payments!$B$6:$B$5000,$A231)-COUNTIFS(Payments!$B$6:$B$5000,$A231,Payments!$G$6:$G$5000,"OK")))</f>
        <v/>
      </c>
      <c r="M231" s="15" t="str">
        <f aca="false">IF(AND($A231="",$B231="",$C231=""),"",IF($A231="","Fix: add a customer ID",IF(COUNTIF($A$11:$A$5000,$A231)&gt;1,"Fix: duplicate customer ID",IF($B231="","Fix: add a name",IF($C231="","OK",IF(NOT(ISNUMBER($C231)),"Fix: next visit must be a date",IF(OR($C231&lt;36526,$C231&lt;&gt;INT($C231)),"Fix: next visit must be a date","OK")))))))</f>
        <v/>
      </c>
    </row>
    <row r="232" customFormat="false" ht="15" hidden="false" customHeight="false" outlineLevel="0" collapsed="false">
      <c r="A232" s="11"/>
      <c r="B232" s="11"/>
      <c r="C232" s="12"/>
      <c r="D232" s="6" t="str">
        <f aca="false">IF($M232="","",IF($M232&lt;&gt;"OK","Check this row",IF($L232&gt;0,"Check entries",IF(COUNTIF(Charges!$B$6:$B$5000,$A232)+COUNTIF(Payments!$B$6:$B$5000,$A232)=0,"No charges recorded",IF($E232&lt;0,"Credit",IF($E232=0,"Clear",IF($F232&gt;0,"Overdue",IF($G232&gt;0,"Due today","Outstanding — not overdue"))))))))</f>
        <v/>
      </c>
      <c r="E232" s="13" t="str">
        <f aca="false">IF($M232="","",IF(AND($M232="OK",$L232=0),ROUND($J232-$K232,2),"—"))</f>
        <v/>
      </c>
      <c r="F232" s="14" t="str">
        <f aca="false">IF($M232="","",IF(AND($M232="OK",$L232=0),ROUND(MAX(0,ROUND(SUMIFS(Charges!$F$6:$F$5000,Charges!$B$6:$B$5000,$A232,Charges!$H$6:$H$5000,"OK",Charges!$E$6:$E$5000,"&lt;"&amp;AsOf),2)-$K232),2),"—"))</f>
        <v/>
      </c>
      <c r="G232" s="14" t="str">
        <f aca="false">IF($M232="","",IF(AND($M232="OK",$L232=0),ROUND(MAX(0,ROUND(SUMIFS(Charges!$F$6:$F$5000,Charges!$B$6:$B$5000,$A232,Charges!$H$6:$H$5000,"OK",Charges!$E$6:$E$5000,"&lt;="&amp;AsOf),2)-$K232)-$F232,2),"—"))</f>
        <v/>
      </c>
      <c r="H232" s="15" t="str">
        <f aca="false">IF($M232="","",IF($C232="","Not entered",IF($M232&lt;&gt;"OK","Check date",IF($C232&lt;AsOf,"Date passed — update it",IF($C232&lt;=AsOf+7,"Upcoming (next 7 days)","Later")))))</f>
        <v/>
      </c>
      <c r="I232" s="6" t="str">
        <f aca="false">IF(AND($D232="Overdue",$H232="Upcoming (next 7 days)"),"Review before next visit","")</f>
        <v/>
      </c>
      <c r="J232" s="14" t="str">
        <f aca="false">IF($M232="","",ROUND(SUMIFS(Charges!$F$6:$F$5000,Charges!$B$6:$B$5000,$A232,Charges!$H$6:$H$5000,"OK"),2))</f>
        <v/>
      </c>
      <c r="K232" s="14" t="str">
        <f aca="false">IF($M232="","",ROUND(SUMIFS(Payments!$E$6:$E$5000,Payments!$B$6:$B$5000,$A232,Payments!$G$6:$G$5000,"OK"),2))</f>
        <v/>
      </c>
      <c r="L232" s="15" t="str">
        <f aca="false">IF($M232="","",(COUNTIF(Charges!$B$6:$B$5000,$A232)-COUNTIFS(Charges!$B$6:$B$5000,$A232,Charges!$H$6:$H$5000,"OK"))+(COUNTIF(Payments!$B$6:$B$5000,$A232)-COUNTIFS(Payments!$B$6:$B$5000,$A232,Payments!$G$6:$G$5000,"OK")))</f>
        <v/>
      </c>
      <c r="M232" s="15" t="str">
        <f aca="false">IF(AND($A232="",$B232="",$C232=""),"",IF($A232="","Fix: add a customer ID",IF(COUNTIF($A$11:$A$5000,$A232)&gt;1,"Fix: duplicate customer ID",IF($B232="","Fix: add a name",IF($C232="","OK",IF(NOT(ISNUMBER($C232)),"Fix: next visit must be a date",IF(OR($C232&lt;36526,$C232&lt;&gt;INT($C232)),"Fix: next visit must be a date","OK")))))))</f>
        <v/>
      </c>
    </row>
    <row r="233" customFormat="false" ht="15" hidden="false" customHeight="false" outlineLevel="0" collapsed="false">
      <c r="A233" s="11"/>
      <c r="B233" s="11"/>
      <c r="C233" s="12"/>
      <c r="D233" s="6" t="str">
        <f aca="false">IF($M233="","",IF($M233&lt;&gt;"OK","Check this row",IF($L233&gt;0,"Check entries",IF(COUNTIF(Charges!$B$6:$B$5000,$A233)+COUNTIF(Payments!$B$6:$B$5000,$A233)=0,"No charges recorded",IF($E233&lt;0,"Credit",IF($E233=0,"Clear",IF($F233&gt;0,"Overdue",IF($G233&gt;0,"Due today","Outstanding — not overdue"))))))))</f>
        <v/>
      </c>
      <c r="E233" s="13" t="str">
        <f aca="false">IF($M233="","",IF(AND($M233="OK",$L233=0),ROUND($J233-$K233,2),"—"))</f>
        <v/>
      </c>
      <c r="F233" s="14" t="str">
        <f aca="false">IF($M233="","",IF(AND($M233="OK",$L233=0),ROUND(MAX(0,ROUND(SUMIFS(Charges!$F$6:$F$5000,Charges!$B$6:$B$5000,$A233,Charges!$H$6:$H$5000,"OK",Charges!$E$6:$E$5000,"&lt;"&amp;AsOf),2)-$K233),2),"—"))</f>
        <v/>
      </c>
      <c r="G233" s="14" t="str">
        <f aca="false">IF($M233="","",IF(AND($M233="OK",$L233=0),ROUND(MAX(0,ROUND(SUMIFS(Charges!$F$6:$F$5000,Charges!$B$6:$B$5000,$A233,Charges!$H$6:$H$5000,"OK",Charges!$E$6:$E$5000,"&lt;="&amp;AsOf),2)-$K233)-$F233,2),"—"))</f>
        <v/>
      </c>
      <c r="H233" s="15" t="str">
        <f aca="false">IF($M233="","",IF($C233="","Not entered",IF($M233&lt;&gt;"OK","Check date",IF($C233&lt;AsOf,"Date passed — update it",IF($C233&lt;=AsOf+7,"Upcoming (next 7 days)","Later")))))</f>
        <v/>
      </c>
      <c r="I233" s="6" t="str">
        <f aca="false">IF(AND($D233="Overdue",$H233="Upcoming (next 7 days)"),"Review before next visit","")</f>
        <v/>
      </c>
      <c r="J233" s="14" t="str">
        <f aca="false">IF($M233="","",ROUND(SUMIFS(Charges!$F$6:$F$5000,Charges!$B$6:$B$5000,$A233,Charges!$H$6:$H$5000,"OK"),2))</f>
        <v/>
      </c>
      <c r="K233" s="14" t="str">
        <f aca="false">IF($M233="","",ROUND(SUMIFS(Payments!$E$6:$E$5000,Payments!$B$6:$B$5000,$A233,Payments!$G$6:$G$5000,"OK"),2))</f>
        <v/>
      </c>
      <c r="L233" s="15" t="str">
        <f aca="false">IF($M233="","",(COUNTIF(Charges!$B$6:$B$5000,$A233)-COUNTIFS(Charges!$B$6:$B$5000,$A233,Charges!$H$6:$H$5000,"OK"))+(COUNTIF(Payments!$B$6:$B$5000,$A233)-COUNTIFS(Payments!$B$6:$B$5000,$A233,Payments!$G$6:$G$5000,"OK")))</f>
        <v/>
      </c>
      <c r="M233" s="15" t="str">
        <f aca="false">IF(AND($A233="",$B233="",$C233=""),"",IF($A233="","Fix: add a customer ID",IF(COUNTIF($A$11:$A$5000,$A233)&gt;1,"Fix: duplicate customer ID",IF($B233="","Fix: add a name",IF($C233="","OK",IF(NOT(ISNUMBER($C233)),"Fix: next visit must be a date",IF(OR($C233&lt;36526,$C233&lt;&gt;INT($C233)),"Fix: next visit must be a date","OK")))))))</f>
        <v/>
      </c>
    </row>
    <row r="234" customFormat="false" ht="15" hidden="false" customHeight="false" outlineLevel="0" collapsed="false">
      <c r="A234" s="11"/>
      <c r="B234" s="11"/>
      <c r="C234" s="12"/>
      <c r="D234" s="6" t="str">
        <f aca="false">IF($M234="","",IF($M234&lt;&gt;"OK","Check this row",IF($L234&gt;0,"Check entries",IF(COUNTIF(Charges!$B$6:$B$5000,$A234)+COUNTIF(Payments!$B$6:$B$5000,$A234)=0,"No charges recorded",IF($E234&lt;0,"Credit",IF($E234=0,"Clear",IF($F234&gt;0,"Overdue",IF($G234&gt;0,"Due today","Outstanding — not overdue"))))))))</f>
        <v/>
      </c>
      <c r="E234" s="13" t="str">
        <f aca="false">IF($M234="","",IF(AND($M234="OK",$L234=0),ROUND($J234-$K234,2),"—"))</f>
        <v/>
      </c>
      <c r="F234" s="14" t="str">
        <f aca="false">IF($M234="","",IF(AND($M234="OK",$L234=0),ROUND(MAX(0,ROUND(SUMIFS(Charges!$F$6:$F$5000,Charges!$B$6:$B$5000,$A234,Charges!$H$6:$H$5000,"OK",Charges!$E$6:$E$5000,"&lt;"&amp;AsOf),2)-$K234),2),"—"))</f>
        <v/>
      </c>
      <c r="G234" s="14" t="str">
        <f aca="false">IF($M234="","",IF(AND($M234="OK",$L234=0),ROUND(MAX(0,ROUND(SUMIFS(Charges!$F$6:$F$5000,Charges!$B$6:$B$5000,$A234,Charges!$H$6:$H$5000,"OK",Charges!$E$6:$E$5000,"&lt;="&amp;AsOf),2)-$K234)-$F234,2),"—"))</f>
        <v/>
      </c>
      <c r="H234" s="15" t="str">
        <f aca="false">IF($M234="","",IF($C234="","Not entered",IF($M234&lt;&gt;"OK","Check date",IF($C234&lt;AsOf,"Date passed — update it",IF($C234&lt;=AsOf+7,"Upcoming (next 7 days)","Later")))))</f>
        <v/>
      </c>
      <c r="I234" s="6" t="str">
        <f aca="false">IF(AND($D234="Overdue",$H234="Upcoming (next 7 days)"),"Review before next visit","")</f>
        <v/>
      </c>
      <c r="J234" s="14" t="str">
        <f aca="false">IF($M234="","",ROUND(SUMIFS(Charges!$F$6:$F$5000,Charges!$B$6:$B$5000,$A234,Charges!$H$6:$H$5000,"OK"),2))</f>
        <v/>
      </c>
      <c r="K234" s="14" t="str">
        <f aca="false">IF($M234="","",ROUND(SUMIFS(Payments!$E$6:$E$5000,Payments!$B$6:$B$5000,$A234,Payments!$G$6:$G$5000,"OK"),2))</f>
        <v/>
      </c>
      <c r="L234" s="15" t="str">
        <f aca="false">IF($M234="","",(COUNTIF(Charges!$B$6:$B$5000,$A234)-COUNTIFS(Charges!$B$6:$B$5000,$A234,Charges!$H$6:$H$5000,"OK"))+(COUNTIF(Payments!$B$6:$B$5000,$A234)-COUNTIFS(Payments!$B$6:$B$5000,$A234,Payments!$G$6:$G$5000,"OK")))</f>
        <v/>
      </c>
      <c r="M234" s="15" t="str">
        <f aca="false">IF(AND($A234="",$B234="",$C234=""),"",IF($A234="","Fix: add a customer ID",IF(COUNTIF($A$11:$A$5000,$A234)&gt;1,"Fix: duplicate customer ID",IF($B234="","Fix: add a name",IF($C234="","OK",IF(NOT(ISNUMBER($C234)),"Fix: next visit must be a date",IF(OR($C234&lt;36526,$C234&lt;&gt;INT($C234)),"Fix: next visit must be a date","OK")))))))</f>
        <v/>
      </c>
    </row>
    <row r="235" customFormat="false" ht="15" hidden="false" customHeight="false" outlineLevel="0" collapsed="false">
      <c r="A235" s="11"/>
      <c r="B235" s="11"/>
      <c r="C235" s="12"/>
      <c r="D235" s="6" t="str">
        <f aca="false">IF($M235="","",IF($M235&lt;&gt;"OK","Check this row",IF($L235&gt;0,"Check entries",IF(COUNTIF(Charges!$B$6:$B$5000,$A235)+COUNTIF(Payments!$B$6:$B$5000,$A235)=0,"No charges recorded",IF($E235&lt;0,"Credit",IF($E235=0,"Clear",IF($F235&gt;0,"Overdue",IF($G235&gt;0,"Due today","Outstanding — not overdue"))))))))</f>
        <v/>
      </c>
      <c r="E235" s="13" t="str">
        <f aca="false">IF($M235="","",IF(AND($M235="OK",$L235=0),ROUND($J235-$K235,2),"—"))</f>
        <v/>
      </c>
      <c r="F235" s="14" t="str">
        <f aca="false">IF($M235="","",IF(AND($M235="OK",$L235=0),ROUND(MAX(0,ROUND(SUMIFS(Charges!$F$6:$F$5000,Charges!$B$6:$B$5000,$A235,Charges!$H$6:$H$5000,"OK",Charges!$E$6:$E$5000,"&lt;"&amp;AsOf),2)-$K235),2),"—"))</f>
        <v/>
      </c>
      <c r="G235" s="14" t="str">
        <f aca="false">IF($M235="","",IF(AND($M235="OK",$L235=0),ROUND(MAX(0,ROUND(SUMIFS(Charges!$F$6:$F$5000,Charges!$B$6:$B$5000,$A235,Charges!$H$6:$H$5000,"OK",Charges!$E$6:$E$5000,"&lt;="&amp;AsOf),2)-$K235)-$F235,2),"—"))</f>
        <v/>
      </c>
      <c r="H235" s="15" t="str">
        <f aca="false">IF($M235="","",IF($C235="","Not entered",IF($M235&lt;&gt;"OK","Check date",IF($C235&lt;AsOf,"Date passed — update it",IF($C235&lt;=AsOf+7,"Upcoming (next 7 days)","Later")))))</f>
        <v/>
      </c>
      <c r="I235" s="6" t="str">
        <f aca="false">IF(AND($D235="Overdue",$H235="Upcoming (next 7 days)"),"Review before next visit","")</f>
        <v/>
      </c>
      <c r="J235" s="14" t="str">
        <f aca="false">IF($M235="","",ROUND(SUMIFS(Charges!$F$6:$F$5000,Charges!$B$6:$B$5000,$A235,Charges!$H$6:$H$5000,"OK"),2))</f>
        <v/>
      </c>
      <c r="K235" s="14" t="str">
        <f aca="false">IF($M235="","",ROUND(SUMIFS(Payments!$E$6:$E$5000,Payments!$B$6:$B$5000,$A235,Payments!$G$6:$G$5000,"OK"),2))</f>
        <v/>
      </c>
      <c r="L235" s="15" t="str">
        <f aca="false">IF($M235="","",(COUNTIF(Charges!$B$6:$B$5000,$A235)-COUNTIFS(Charges!$B$6:$B$5000,$A235,Charges!$H$6:$H$5000,"OK"))+(COUNTIF(Payments!$B$6:$B$5000,$A235)-COUNTIFS(Payments!$B$6:$B$5000,$A235,Payments!$G$6:$G$5000,"OK")))</f>
        <v/>
      </c>
      <c r="M235" s="15" t="str">
        <f aca="false">IF(AND($A235="",$B235="",$C235=""),"",IF($A235="","Fix: add a customer ID",IF(COUNTIF($A$11:$A$5000,$A235)&gt;1,"Fix: duplicate customer ID",IF($B235="","Fix: add a name",IF($C235="","OK",IF(NOT(ISNUMBER($C235)),"Fix: next visit must be a date",IF(OR($C235&lt;36526,$C235&lt;&gt;INT($C235)),"Fix: next visit must be a date","OK")))))))</f>
        <v/>
      </c>
    </row>
    <row r="236" customFormat="false" ht="15" hidden="false" customHeight="false" outlineLevel="0" collapsed="false">
      <c r="A236" s="11"/>
      <c r="B236" s="11"/>
      <c r="C236" s="12"/>
      <c r="D236" s="6" t="str">
        <f aca="false">IF($M236="","",IF($M236&lt;&gt;"OK","Check this row",IF($L236&gt;0,"Check entries",IF(COUNTIF(Charges!$B$6:$B$5000,$A236)+COUNTIF(Payments!$B$6:$B$5000,$A236)=0,"No charges recorded",IF($E236&lt;0,"Credit",IF($E236=0,"Clear",IF($F236&gt;0,"Overdue",IF($G236&gt;0,"Due today","Outstanding — not overdue"))))))))</f>
        <v/>
      </c>
      <c r="E236" s="13" t="str">
        <f aca="false">IF($M236="","",IF(AND($M236="OK",$L236=0),ROUND($J236-$K236,2),"—"))</f>
        <v/>
      </c>
      <c r="F236" s="14" t="str">
        <f aca="false">IF($M236="","",IF(AND($M236="OK",$L236=0),ROUND(MAX(0,ROUND(SUMIFS(Charges!$F$6:$F$5000,Charges!$B$6:$B$5000,$A236,Charges!$H$6:$H$5000,"OK",Charges!$E$6:$E$5000,"&lt;"&amp;AsOf),2)-$K236),2),"—"))</f>
        <v/>
      </c>
      <c r="G236" s="14" t="str">
        <f aca="false">IF($M236="","",IF(AND($M236="OK",$L236=0),ROUND(MAX(0,ROUND(SUMIFS(Charges!$F$6:$F$5000,Charges!$B$6:$B$5000,$A236,Charges!$H$6:$H$5000,"OK",Charges!$E$6:$E$5000,"&lt;="&amp;AsOf),2)-$K236)-$F236,2),"—"))</f>
        <v/>
      </c>
      <c r="H236" s="15" t="str">
        <f aca="false">IF($M236="","",IF($C236="","Not entered",IF($M236&lt;&gt;"OK","Check date",IF($C236&lt;AsOf,"Date passed — update it",IF($C236&lt;=AsOf+7,"Upcoming (next 7 days)","Later")))))</f>
        <v/>
      </c>
      <c r="I236" s="6" t="str">
        <f aca="false">IF(AND($D236="Overdue",$H236="Upcoming (next 7 days)"),"Review before next visit","")</f>
        <v/>
      </c>
      <c r="J236" s="14" t="str">
        <f aca="false">IF($M236="","",ROUND(SUMIFS(Charges!$F$6:$F$5000,Charges!$B$6:$B$5000,$A236,Charges!$H$6:$H$5000,"OK"),2))</f>
        <v/>
      </c>
      <c r="K236" s="14" t="str">
        <f aca="false">IF($M236="","",ROUND(SUMIFS(Payments!$E$6:$E$5000,Payments!$B$6:$B$5000,$A236,Payments!$G$6:$G$5000,"OK"),2))</f>
        <v/>
      </c>
      <c r="L236" s="15" t="str">
        <f aca="false">IF($M236="","",(COUNTIF(Charges!$B$6:$B$5000,$A236)-COUNTIFS(Charges!$B$6:$B$5000,$A236,Charges!$H$6:$H$5000,"OK"))+(COUNTIF(Payments!$B$6:$B$5000,$A236)-COUNTIFS(Payments!$B$6:$B$5000,$A236,Payments!$G$6:$G$5000,"OK")))</f>
        <v/>
      </c>
      <c r="M236" s="15" t="str">
        <f aca="false">IF(AND($A236="",$B236="",$C236=""),"",IF($A236="","Fix: add a customer ID",IF(COUNTIF($A$11:$A$5000,$A236)&gt;1,"Fix: duplicate customer ID",IF($B236="","Fix: add a name",IF($C236="","OK",IF(NOT(ISNUMBER($C236)),"Fix: next visit must be a date",IF(OR($C236&lt;36526,$C236&lt;&gt;INT($C236)),"Fix: next visit must be a date","OK")))))))</f>
        <v/>
      </c>
    </row>
    <row r="237" customFormat="false" ht="15" hidden="false" customHeight="false" outlineLevel="0" collapsed="false">
      <c r="A237" s="11"/>
      <c r="B237" s="11"/>
      <c r="C237" s="12"/>
      <c r="D237" s="6" t="str">
        <f aca="false">IF($M237="","",IF($M237&lt;&gt;"OK","Check this row",IF($L237&gt;0,"Check entries",IF(COUNTIF(Charges!$B$6:$B$5000,$A237)+COUNTIF(Payments!$B$6:$B$5000,$A237)=0,"No charges recorded",IF($E237&lt;0,"Credit",IF($E237=0,"Clear",IF($F237&gt;0,"Overdue",IF($G237&gt;0,"Due today","Outstanding — not overdue"))))))))</f>
        <v/>
      </c>
      <c r="E237" s="13" t="str">
        <f aca="false">IF($M237="","",IF(AND($M237="OK",$L237=0),ROUND($J237-$K237,2),"—"))</f>
        <v/>
      </c>
      <c r="F237" s="14" t="str">
        <f aca="false">IF($M237="","",IF(AND($M237="OK",$L237=0),ROUND(MAX(0,ROUND(SUMIFS(Charges!$F$6:$F$5000,Charges!$B$6:$B$5000,$A237,Charges!$H$6:$H$5000,"OK",Charges!$E$6:$E$5000,"&lt;"&amp;AsOf),2)-$K237),2),"—"))</f>
        <v/>
      </c>
      <c r="G237" s="14" t="str">
        <f aca="false">IF($M237="","",IF(AND($M237="OK",$L237=0),ROUND(MAX(0,ROUND(SUMIFS(Charges!$F$6:$F$5000,Charges!$B$6:$B$5000,$A237,Charges!$H$6:$H$5000,"OK",Charges!$E$6:$E$5000,"&lt;="&amp;AsOf),2)-$K237)-$F237,2),"—"))</f>
        <v/>
      </c>
      <c r="H237" s="15" t="str">
        <f aca="false">IF($M237="","",IF($C237="","Not entered",IF($M237&lt;&gt;"OK","Check date",IF($C237&lt;AsOf,"Date passed — update it",IF($C237&lt;=AsOf+7,"Upcoming (next 7 days)","Later")))))</f>
        <v/>
      </c>
      <c r="I237" s="6" t="str">
        <f aca="false">IF(AND($D237="Overdue",$H237="Upcoming (next 7 days)"),"Review before next visit","")</f>
        <v/>
      </c>
      <c r="J237" s="14" t="str">
        <f aca="false">IF($M237="","",ROUND(SUMIFS(Charges!$F$6:$F$5000,Charges!$B$6:$B$5000,$A237,Charges!$H$6:$H$5000,"OK"),2))</f>
        <v/>
      </c>
      <c r="K237" s="14" t="str">
        <f aca="false">IF($M237="","",ROUND(SUMIFS(Payments!$E$6:$E$5000,Payments!$B$6:$B$5000,$A237,Payments!$G$6:$G$5000,"OK"),2))</f>
        <v/>
      </c>
      <c r="L237" s="15" t="str">
        <f aca="false">IF($M237="","",(COUNTIF(Charges!$B$6:$B$5000,$A237)-COUNTIFS(Charges!$B$6:$B$5000,$A237,Charges!$H$6:$H$5000,"OK"))+(COUNTIF(Payments!$B$6:$B$5000,$A237)-COUNTIFS(Payments!$B$6:$B$5000,$A237,Payments!$G$6:$G$5000,"OK")))</f>
        <v/>
      </c>
      <c r="M237" s="15" t="str">
        <f aca="false">IF(AND($A237="",$B237="",$C237=""),"",IF($A237="","Fix: add a customer ID",IF(COUNTIF($A$11:$A$5000,$A237)&gt;1,"Fix: duplicate customer ID",IF($B237="","Fix: add a name",IF($C237="","OK",IF(NOT(ISNUMBER($C237)),"Fix: next visit must be a date",IF(OR($C237&lt;36526,$C237&lt;&gt;INT($C237)),"Fix: next visit must be a date","OK")))))))</f>
        <v/>
      </c>
    </row>
    <row r="238" customFormat="false" ht="15" hidden="false" customHeight="false" outlineLevel="0" collapsed="false">
      <c r="A238" s="11"/>
      <c r="B238" s="11"/>
      <c r="C238" s="12"/>
      <c r="D238" s="6" t="str">
        <f aca="false">IF($M238="","",IF($M238&lt;&gt;"OK","Check this row",IF($L238&gt;0,"Check entries",IF(COUNTIF(Charges!$B$6:$B$5000,$A238)+COUNTIF(Payments!$B$6:$B$5000,$A238)=0,"No charges recorded",IF($E238&lt;0,"Credit",IF($E238=0,"Clear",IF($F238&gt;0,"Overdue",IF($G238&gt;0,"Due today","Outstanding — not overdue"))))))))</f>
        <v/>
      </c>
      <c r="E238" s="13" t="str">
        <f aca="false">IF($M238="","",IF(AND($M238="OK",$L238=0),ROUND($J238-$K238,2),"—"))</f>
        <v/>
      </c>
      <c r="F238" s="14" t="str">
        <f aca="false">IF($M238="","",IF(AND($M238="OK",$L238=0),ROUND(MAX(0,ROUND(SUMIFS(Charges!$F$6:$F$5000,Charges!$B$6:$B$5000,$A238,Charges!$H$6:$H$5000,"OK",Charges!$E$6:$E$5000,"&lt;"&amp;AsOf),2)-$K238),2),"—"))</f>
        <v/>
      </c>
      <c r="G238" s="14" t="str">
        <f aca="false">IF($M238="","",IF(AND($M238="OK",$L238=0),ROUND(MAX(0,ROUND(SUMIFS(Charges!$F$6:$F$5000,Charges!$B$6:$B$5000,$A238,Charges!$H$6:$H$5000,"OK",Charges!$E$6:$E$5000,"&lt;="&amp;AsOf),2)-$K238)-$F238,2),"—"))</f>
        <v/>
      </c>
      <c r="H238" s="15" t="str">
        <f aca="false">IF($M238="","",IF($C238="","Not entered",IF($M238&lt;&gt;"OK","Check date",IF($C238&lt;AsOf,"Date passed — update it",IF($C238&lt;=AsOf+7,"Upcoming (next 7 days)","Later")))))</f>
        <v/>
      </c>
      <c r="I238" s="6" t="str">
        <f aca="false">IF(AND($D238="Overdue",$H238="Upcoming (next 7 days)"),"Review before next visit","")</f>
        <v/>
      </c>
      <c r="J238" s="14" t="str">
        <f aca="false">IF($M238="","",ROUND(SUMIFS(Charges!$F$6:$F$5000,Charges!$B$6:$B$5000,$A238,Charges!$H$6:$H$5000,"OK"),2))</f>
        <v/>
      </c>
      <c r="K238" s="14" t="str">
        <f aca="false">IF($M238="","",ROUND(SUMIFS(Payments!$E$6:$E$5000,Payments!$B$6:$B$5000,$A238,Payments!$G$6:$G$5000,"OK"),2))</f>
        <v/>
      </c>
      <c r="L238" s="15" t="str">
        <f aca="false">IF($M238="","",(COUNTIF(Charges!$B$6:$B$5000,$A238)-COUNTIFS(Charges!$B$6:$B$5000,$A238,Charges!$H$6:$H$5000,"OK"))+(COUNTIF(Payments!$B$6:$B$5000,$A238)-COUNTIFS(Payments!$B$6:$B$5000,$A238,Payments!$G$6:$G$5000,"OK")))</f>
        <v/>
      </c>
      <c r="M238" s="15" t="str">
        <f aca="false">IF(AND($A238="",$B238="",$C238=""),"",IF($A238="","Fix: add a customer ID",IF(COUNTIF($A$11:$A$5000,$A238)&gt;1,"Fix: duplicate customer ID",IF($B238="","Fix: add a name",IF($C238="","OK",IF(NOT(ISNUMBER($C238)),"Fix: next visit must be a date",IF(OR($C238&lt;36526,$C238&lt;&gt;INT($C238)),"Fix: next visit must be a date","OK")))))))</f>
        <v/>
      </c>
    </row>
    <row r="239" customFormat="false" ht="15" hidden="false" customHeight="false" outlineLevel="0" collapsed="false">
      <c r="A239" s="11"/>
      <c r="B239" s="11"/>
      <c r="C239" s="12"/>
      <c r="D239" s="6" t="str">
        <f aca="false">IF($M239="","",IF($M239&lt;&gt;"OK","Check this row",IF($L239&gt;0,"Check entries",IF(COUNTIF(Charges!$B$6:$B$5000,$A239)+COUNTIF(Payments!$B$6:$B$5000,$A239)=0,"No charges recorded",IF($E239&lt;0,"Credit",IF($E239=0,"Clear",IF($F239&gt;0,"Overdue",IF($G239&gt;0,"Due today","Outstanding — not overdue"))))))))</f>
        <v/>
      </c>
      <c r="E239" s="13" t="str">
        <f aca="false">IF($M239="","",IF(AND($M239="OK",$L239=0),ROUND($J239-$K239,2),"—"))</f>
        <v/>
      </c>
      <c r="F239" s="14" t="str">
        <f aca="false">IF($M239="","",IF(AND($M239="OK",$L239=0),ROUND(MAX(0,ROUND(SUMIFS(Charges!$F$6:$F$5000,Charges!$B$6:$B$5000,$A239,Charges!$H$6:$H$5000,"OK",Charges!$E$6:$E$5000,"&lt;"&amp;AsOf),2)-$K239),2),"—"))</f>
        <v/>
      </c>
      <c r="G239" s="14" t="str">
        <f aca="false">IF($M239="","",IF(AND($M239="OK",$L239=0),ROUND(MAX(0,ROUND(SUMIFS(Charges!$F$6:$F$5000,Charges!$B$6:$B$5000,$A239,Charges!$H$6:$H$5000,"OK",Charges!$E$6:$E$5000,"&lt;="&amp;AsOf),2)-$K239)-$F239,2),"—"))</f>
        <v/>
      </c>
      <c r="H239" s="15" t="str">
        <f aca="false">IF($M239="","",IF($C239="","Not entered",IF($M239&lt;&gt;"OK","Check date",IF($C239&lt;AsOf,"Date passed — update it",IF($C239&lt;=AsOf+7,"Upcoming (next 7 days)","Later")))))</f>
        <v/>
      </c>
      <c r="I239" s="6" t="str">
        <f aca="false">IF(AND($D239="Overdue",$H239="Upcoming (next 7 days)"),"Review before next visit","")</f>
        <v/>
      </c>
      <c r="J239" s="14" t="str">
        <f aca="false">IF($M239="","",ROUND(SUMIFS(Charges!$F$6:$F$5000,Charges!$B$6:$B$5000,$A239,Charges!$H$6:$H$5000,"OK"),2))</f>
        <v/>
      </c>
      <c r="K239" s="14" t="str">
        <f aca="false">IF($M239="","",ROUND(SUMIFS(Payments!$E$6:$E$5000,Payments!$B$6:$B$5000,$A239,Payments!$G$6:$G$5000,"OK"),2))</f>
        <v/>
      </c>
      <c r="L239" s="15" t="str">
        <f aca="false">IF($M239="","",(COUNTIF(Charges!$B$6:$B$5000,$A239)-COUNTIFS(Charges!$B$6:$B$5000,$A239,Charges!$H$6:$H$5000,"OK"))+(COUNTIF(Payments!$B$6:$B$5000,$A239)-COUNTIFS(Payments!$B$6:$B$5000,$A239,Payments!$G$6:$G$5000,"OK")))</f>
        <v/>
      </c>
      <c r="M239" s="15" t="str">
        <f aca="false">IF(AND($A239="",$B239="",$C239=""),"",IF($A239="","Fix: add a customer ID",IF(COUNTIF($A$11:$A$5000,$A239)&gt;1,"Fix: duplicate customer ID",IF($B239="","Fix: add a name",IF($C239="","OK",IF(NOT(ISNUMBER($C239)),"Fix: next visit must be a date",IF(OR($C239&lt;36526,$C239&lt;&gt;INT($C239)),"Fix: next visit must be a date","OK")))))))</f>
        <v/>
      </c>
    </row>
    <row r="240" customFormat="false" ht="15" hidden="false" customHeight="false" outlineLevel="0" collapsed="false">
      <c r="A240" s="11"/>
      <c r="B240" s="11"/>
      <c r="C240" s="12"/>
      <c r="D240" s="6" t="str">
        <f aca="false">IF($M240="","",IF($M240&lt;&gt;"OK","Check this row",IF($L240&gt;0,"Check entries",IF(COUNTIF(Charges!$B$6:$B$5000,$A240)+COUNTIF(Payments!$B$6:$B$5000,$A240)=0,"No charges recorded",IF($E240&lt;0,"Credit",IF($E240=0,"Clear",IF($F240&gt;0,"Overdue",IF($G240&gt;0,"Due today","Outstanding — not overdue"))))))))</f>
        <v/>
      </c>
      <c r="E240" s="13" t="str">
        <f aca="false">IF($M240="","",IF(AND($M240="OK",$L240=0),ROUND($J240-$K240,2),"—"))</f>
        <v/>
      </c>
      <c r="F240" s="14" t="str">
        <f aca="false">IF($M240="","",IF(AND($M240="OK",$L240=0),ROUND(MAX(0,ROUND(SUMIFS(Charges!$F$6:$F$5000,Charges!$B$6:$B$5000,$A240,Charges!$H$6:$H$5000,"OK",Charges!$E$6:$E$5000,"&lt;"&amp;AsOf),2)-$K240),2),"—"))</f>
        <v/>
      </c>
      <c r="G240" s="14" t="str">
        <f aca="false">IF($M240="","",IF(AND($M240="OK",$L240=0),ROUND(MAX(0,ROUND(SUMIFS(Charges!$F$6:$F$5000,Charges!$B$6:$B$5000,$A240,Charges!$H$6:$H$5000,"OK",Charges!$E$6:$E$5000,"&lt;="&amp;AsOf),2)-$K240)-$F240,2),"—"))</f>
        <v/>
      </c>
      <c r="H240" s="15" t="str">
        <f aca="false">IF($M240="","",IF($C240="","Not entered",IF($M240&lt;&gt;"OK","Check date",IF($C240&lt;AsOf,"Date passed — update it",IF($C240&lt;=AsOf+7,"Upcoming (next 7 days)","Later")))))</f>
        <v/>
      </c>
      <c r="I240" s="6" t="str">
        <f aca="false">IF(AND($D240="Overdue",$H240="Upcoming (next 7 days)"),"Review before next visit","")</f>
        <v/>
      </c>
      <c r="J240" s="14" t="str">
        <f aca="false">IF($M240="","",ROUND(SUMIFS(Charges!$F$6:$F$5000,Charges!$B$6:$B$5000,$A240,Charges!$H$6:$H$5000,"OK"),2))</f>
        <v/>
      </c>
      <c r="K240" s="14" t="str">
        <f aca="false">IF($M240="","",ROUND(SUMIFS(Payments!$E$6:$E$5000,Payments!$B$6:$B$5000,$A240,Payments!$G$6:$G$5000,"OK"),2))</f>
        <v/>
      </c>
      <c r="L240" s="15" t="str">
        <f aca="false">IF($M240="","",(COUNTIF(Charges!$B$6:$B$5000,$A240)-COUNTIFS(Charges!$B$6:$B$5000,$A240,Charges!$H$6:$H$5000,"OK"))+(COUNTIF(Payments!$B$6:$B$5000,$A240)-COUNTIFS(Payments!$B$6:$B$5000,$A240,Payments!$G$6:$G$5000,"OK")))</f>
        <v/>
      </c>
      <c r="M240" s="15" t="str">
        <f aca="false">IF(AND($A240="",$B240="",$C240=""),"",IF($A240="","Fix: add a customer ID",IF(COUNTIF($A$11:$A$5000,$A240)&gt;1,"Fix: duplicate customer ID",IF($B240="","Fix: add a name",IF($C240="","OK",IF(NOT(ISNUMBER($C240)),"Fix: next visit must be a date",IF(OR($C240&lt;36526,$C240&lt;&gt;INT($C240)),"Fix: next visit must be a date","OK")))))))</f>
        <v/>
      </c>
    </row>
    <row r="241" customFormat="false" ht="15" hidden="false" customHeight="false" outlineLevel="0" collapsed="false">
      <c r="A241" s="11"/>
      <c r="B241" s="11"/>
      <c r="C241" s="12"/>
      <c r="D241" s="6" t="str">
        <f aca="false">IF($M241="","",IF($M241&lt;&gt;"OK","Check this row",IF($L241&gt;0,"Check entries",IF(COUNTIF(Charges!$B$6:$B$5000,$A241)+COUNTIF(Payments!$B$6:$B$5000,$A241)=0,"No charges recorded",IF($E241&lt;0,"Credit",IF($E241=0,"Clear",IF($F241&gt;0,"Overdue",IF($G241&gt;0,"Due today","Outstanding — not overdue"))))))))</f>
        <v/>
      </c>
      <c r="E241" s="13" t="str">
        <f aca="false">IF($M241="","",IF(AND($M241="OK",$L241=0),ROUND($J241-$K241,2),"—"))</f>
        <v/>
      </c>
      <c r="F241" s="14" t="str">
        <f aca="false">IF($M241="","",IF(AND($M241="OK",$L241=0),ROUND(MAX(0,ROUND(SUMIFS(Charges!$F$6:$F$5000,Charges!$B$6:$B$5000,$A241,Charges!$H$6:$H$5000,"OK",Charges!$E$6:$E$5000,"&lt;"&amp;AsOf),2)-$K241),2),"—"))</f>
        <v/>
      </c>
      <c r="G241" s="14" t="str">
        <f aca="false">IF($M241="","",IF(AND($M241="OK",$L241=0),ROUND(MAX(0,ROUND(SUMIFS(Charges!$F$6:$F$5000,Charges!$B$6:$B$5000,$A241,Charges!$H$6:$H$5000,"OK",Charges!$E$6:$E$5000,"&lt;="&amp;AsOf),2)-$K241)-$F241,2),"—"))</f>
        <v/>
      </c>
      <c r="H241" s="15" t="str">
        <f aca="false">IF($M241="","",IF($C241="","Not entered",IF($M241&lt;&gt;"OK","Check date",IF($C241&lt;AsOf,"Date passed — update it",IF($C241&lt;=AsOf+7,"Upcoming (next 7 days)","Later")))))</f>
        <v/>
      </c>
      <c r="I241" s="6" t="str">
        <f aca="false">IF(AND($D241="Overdue",$H241="Upcoming (next 7 days)"),"Review before next visit","")</f>
        <v/>
      </c>
      <c r="J241" s="14" t="str">
        <f aca="false">IF($M241="","",ROUND(SUMIFS(Charges!$F$6:$F$5000,Charges!$B$6:$B$5000,$A241,Charges!$H$6:$H$5000,"OK"),2))</f>
        <v/>
      </c>
      <c r="K241" s="14" t="str">
        <f aca="false">IF($M241="","",ROUND(SUMIFS(Payments!$E$6:$E$5000,Payments!$B$6:$B$5000,$A241,Payments!$G$6:$G$5000,"OK"),2))</f>
        <v/>
      </c>
      <c r="L241" s="15" t="str">
        <f aca="false">IF($M241="","",(COUNTIF(Charges!$B$6:$B$5000,$A241)-COUNTIFS(Charges!$B$6:$B$5000,$A241,Charges!$H$6:$H$5000,"OK"))+(COUNTIF(Payments!$B$6:$B$5000,$A241)-COUNTIFS(Payments!$B$6:$B$5000,$A241,Payments!$G$6:$G$5000,"OK")))</f>
        <v/>
      </c>
      <c r="M241" s="15" t="str">
        <f aca="false">IF(AND($A241="",$B241="",$C241=""),"",IF($A241="","Fix: add a customer ID",IF(COUNTIF($A$11:$A$5000,$A241)&gt;1,"Fix: duplicate customer ID",IF($B241="","Fix: add a name",IF($C241="","OK",IF(NOT(ISNUMBER($C241)),"Fix: next visit must be a date",IF(OR($C241&lt;36526,$C241&lt;&gt;INT($C241)),"Fix: next visit must be a date","OK")))))))</f>
        <v/>
      </c>
    </row>
    <row r="242" customFormat="false" ht="15" hidden="false" customHeight="false" outlineLevel="0" collapsed="false">
      <c r="A242" s="11"/>
      <c r="B242" s="11"/>
      <c r="C242" s="12"/>
      <c r="D242" s="6" t="str">
        <f aca="false">IF($M242="","",IF($M242&lt;&gt;"OK","Check this row",IF($L242&gt;0,"Check entries",IF(COUNTIF(Charges!$B$6:$B$5000,$A242)+COUNTIF(Payments!$B$6:$B$5000,$A242)=0,"No charges recorded",IF($E242&lt;0,"Credit",IF($E242=0,"Clear",IF($F242&gt;0,"Overdue",IF($G242&gt;0,"Due today","Outstanding — not overdue"))))))))</f>
        <v/>
      </c>
      <c r="E242" s="13" t="str">
        <f aca="false">IF($M242="","",IF(AND($M242="OK",$L242=0),ROUND($J242-$K242,2),"—"))</f>
        <v/>
      </c>
      <c r="F242" s="14" t="str">
        <f aca="false">IF($M242="","",IF(AND($M242="OK",$L242=0),ROUND(MAX(0,ROUND(SUMIFS(Charges!$F$6:$F$5000,Charges!$B$6:$B$5000,$A242,Charges!$H$6:$H$5000,"OK",Charges!$E$6:$E$5000,"&lt;"&amp;AsOf),2)-$K242),2),"—"))</f>
        <v/>
      </c>
      <c r="G242" s="14" t="str">
        <f aca="false">IF($M242="","",IF(AND($M242="OK",$L242=0),ROUND(MAX(0,ROUND(SUMIFS(Charges!$F$6:$F$5000,Charges!$B$6:$B$5000,$A242,Charges!$H$6:$H$5000,"OK",Charges!$E$6:$E$5000,"&lt;="&amp;AsOf),2)-$K242)-$F242,2),"—"))</f>
        <v/>
      </c>
      <c r="H242" s="15" t="str">
        <f aca="false">IF($M242="","",IF($C242="","Not entered",IF($M242&lt;&gt;"OK","Check date",IF($C242&lt;AsOf,"Date passed — update it",IF($C242&lt;=AsOf+7,"Upcoming (next 7 days)","Later")))))</f>
        <v/>
      </c>
      <c r="I242" s="6" t="str">
        <f aca="false">IF(AND($D242="Overdue",$H242="Upcoming (next 7 days)"),"Review before next visit","")</f>
        <v/>
      </c>
      <c r="J242" s="14" t="str">
        <f aca="false">IF($M242="","",ROUND(SUMIFS(Charges!$F$6:$F$5000,Charges!$B$6:$B$5000,$A242,Charges!$H$6:$H$5000,"OK"),2))</f>
        <v/>
      </c>
      <c r="K242" s="14" t="str">
        <f aca="false">IF($M242="","",ROUND(SUMIFS(Payments!$E$6:$E$5000,Payments!$B$6:$B$5000,$A242,Payments!$G$6:$G$5000,"OK"),2))</f>
        <v/>
      </c>
      <c r="L242" s="15" t="str">
        <f aca="false">IF($M242="","",(COUNTIF(Charges!$B$6:$B$5000,$A242)-COUNTIFS(Charges!$B$6:$B$5000,$A242,Charges!$H$6:$H$5000,"OK"))+(COUNTIF(Payments!$B$6:$B$5000,$A242)-COUNTIFS(Payments!$B$6:$B$5000,$A242,Payments!$G$6:$G$5000,"OK")))</f>
        <v/>
      </c>
      <c r="M242" s="15" t="str">
        <f aca="false">IF(AND($A242="",$B242="",$C242=""),"",IF($A242="","Fix: add a customer ID",IF(COUNTIF($A$11:$A$5000,$A242)&gt;1,"Fix: duplicate customer ID",IF($B242="","Fix: add a name",IF($C242="","OK",IF(NOT(ISNUMBER($C242)),"Fix: next visit must be a date",IF(OR($C242&lt;36526,$C242&lt;&gt;INT($C242)),"Fix: next visit must be a date","OK")))))))</f>
        <v/>
      </c>
    </row>
    <row r="243" customFormat="false" ht="15" hidden="false" customHeight="false" outlineLevel="0" collapsed="false">
      <c r="A243" s="11"/>
      <c r="B243" s="11"/>
      <c r="C243" s="12"/>
      <c r="D243" s="6" t="str">
        <f aca="false">IF($M243="","",IF($M243&lt;&gt;"OK","Check this row",IF($L243&gt;0,"Check entries",IF(COUNTIF(Charges!$B$6:$B$5000,$A243)+COUNTIF(Payments!$B$6:$B$5000,$A243)=0,"No charges recorded",IF($E243&lt;0,"Credit",IF($E243=0,"Clear",IF($F243&gt;0,"Overdue",IF($G243&gt;0,"Due today","Outstanding — not overdue"))))))))</f>
        <v/>
      </c>
      <c r="E243" s="13" t="str">
        <f aca="false">IF($M243="","",IF(AND($M243="OK",$L243=0),ROUND($J243-$K243,2),"—"))</f>
        <v/>
      </c>
      <c r="F243" s="14" t="str">
        <f aca="false">IF($M243="","",IF(AND($M243="OK",$L243=0),ROUND(MAX(0,ROUND(SUMIFS(Charges!$F$6:$F$5000,Charges!$B$6:$B$5000,$A243,Charges!$H$6:$H$5000,"OK",Charges!$E$6:$E$5000,"&lt;"&amp;AsOf),2)-$K243),2),"—"))</f>
        <v/>
      </c>
      <c r="G243" s="14" t="str">
        <f aca="false">IF($M243="","",IF(AND($M243="OK",$L243=0),ROUND(MAX(0,ROUND(SUMIFS(Charges!$F$6:$F$5000,Charges!$B$6:$B$5000,$A243,Charges!$H$6:$H$5000,"OK",Charges!$E$6:$E$5000,"&lt;="&amp;AsOf),2)-$K243)-$F243,2),"—"))</f>
        <v/>
      </c>
      <c r="H243" s="15" t="str">
        <f aca="false">IF($M243="","",IF($C243="","Not entered",IF($M243&lt;&gt;"OK","Check date",IF($C243&lt;AsOf,"Date passed — update it",IF($C243&lt;=AsOf+7,"Upcoming (next 7 days)","Later")))))</f>
        <v/>
      </c>
      <c r="I243" s="6" t="str">
        <f aca="false">IF(AND($D243="Overdue",$H243="Upcoming (next 7 days)"),"Review before next visit","")</f>
        <v/>
      </c>
      <c r="J243" s="14" t="str">
        <f aca="false">IF($M243="","",ROUND(SUMIFS(Charges!$F$6:$F$5000,Charges!$B$6:$B$5000,$A243,Charges!$H$6:$H$5000,"OK"),2))</f>
        <v/>
      </c>
      <c r="K243" s="14" t="str">
        <f aca="false">IF($M243="","",ROUND(SUMIFS(Payments!$E$6:$E$5000,Payments!$B$6:$B$5000,$A243,Payments!$G$6:$G$5000,"OK"),2))</f>
        <v/>
      </c>
      <c r="L243" s="15" t="str">
        <f aca="false">IF($M243="","",(COUNTIF(Charges!$B$6:$B$5000,$A243)-COUNTIFS(Charges!$B$6:$B$5000,$A243,Charges!$H$6:$H$5000,"OK"))+(COUNTIF(Payments!$B$6:$B$5000,$A243)-COUNTIFS(Payments!$B$6:$B$5000,$A243,Payments!$G$6:$G$5000,"OK")))</f>
        <v/>
      </c>
      <c r="M243" s="15" t="str">
        <f aca="false">IF(AND($A243="",$B243="",$C243=""),"",IF($A243="","Fix: add a customer ID",IF(COUNTIF($A$11:$A$5000,$A243)&gt;1,"Fix: duplicate customer ID",IF($B243="","Fix: add a name",IF($C243="","OK",IF(NOT(ISNUMBER($C243)),"Fix: next visit must be a date",IF(OR($C243&lt;36526,$C243&lt;&gt;INT($C243)),"Fix: next visit must be a date","OK")))))))</f>
        <v/>
      </c>
    </row>
    <row r="244" customFormat="false" ht="15" hidden="false" customHeight="false" outlineLevel="0" collapsed="false">
      <c r="A244" s="11"/>
      <c r="B244" s="11"/>
      <c r="C244" s="12"/>
      <c r="D244" s="6" t="str">
        <f aca="false">IF($M244="","",IF($M244&lt;&gt;"OK","Check this row",IF($L244&gt;0,"Check entries",IF(COUNTIF(Charges!$B$6:$B$5000,$A244)+COUNTIF(Payments!$B$6:$B$5000,$A244)=0,"No charges recorded",IF($E244&lt;0,"Credit",IF($E244=0,"Clear",IF($F244&gt;0,"Overdue",IF($G244&gt;0,"Due today","Outstanding — not overdue"))))))))</f>
        <v/>
      </c>
      <c r="E244" s="13" t="str">
        <f aca="false">IF($M244="","",IF(AND($M244="OK",$L244=0),ROUND($J244-$K244,2),"—"))</f>
        <v/>
      </c>
      <c r="F244" s="14" t="str">
        <f aca="false">IF($M244="","",IF(AND($M244="OK",$L244=0),ROUND(MAX(0,ROUND(SUMIFS(Charges!$F$6:$F$5000,Charges!$B$6:$B$5000,$A244,Charges!$H$6:$H$5000,"OK",Charges!$E$6:$E$5000,"&lt;"&amp;AsOf),2)-$K244),2),"—"))</f>
        <v/>
      </c>
      <c r="G244" s="14" t="str">
        <f aca="false">IF($M244="","",IF(AND($M244="OK",$L244=0),ROUND(MAX(0,ROUND(SUMIFS(Charges!$F$6:$F$5000,Charges!$B$6:$B$5000,$A244,Charges!$H$6:$H$5000,"OK",Charges!$E$6:$E$5000,"&lt;="&amp;AsOf),2)-$K244)-$F244,2),"—"))</f>
        <v/>
      </c>
      <c r="H244" s="15" t="str">
        <f aca="false">IF($M244="","",IF($C244="","Not entered",IF($M244&lt;&gt;"OK","Check date",IF($C244&lt;AsOf,"Date passed — update it",IF($C244&lt;=AsOf+7,"Upcoming (next 7 days)","Later")))))</f>
        <v/>
      </c>
      <c r="I244" s="6" t="str">
        <f aca="false">IF(AND($D244="Overdue",$H244="Upcoming (next 7 days)"),"Review before next visit","")</f>
        <v/>
      </c>
      <c r="J244" s="14" t="str">
        <f aca="false">IF($M244="","",ROUND(SUMIFS(Charges!$F$6:$F$5000,Charges!$B$6:$B$5000,$A244,Charges!$H$6:$H$5000,"OK"),2))</f>
        <v/>
      </c>
      <c r="K244" s="14" t="str">
        <f aca="false">IF($M244="","",ROUND(SUMIFS(Payments!$E$6:$E$5000,Payments!$B$6:$B$5000,$A244,Payments!$G$6:$G$5000,"OK"),2))</f>
        <v/>
      </c>
      <c r="L244" s="15" t="str">
        <f aca="false">IF($M244="","",(COUNTIF(Charges!$B$6:$B$5000,$A244)-COUNTIFS(Charges!$B$6:$B$5000,$A244,Charges!$H$6:$H$5000,"OK"))+(COUNTIF(Payments!$B$6:$B$5000,$A244)-COUNTIFS(Payments!$B$6:$B$5000,$A244,Payments!$G$6:$G$5000,"OK")))</f>
        <v/>
      </c>
      <c r="M244" s="15" t="str">
        <f aca="false">IF(AND($A244="",$B244="",$C244=""),"",IF($A244="","Fix: add a customer ID",IF(COUNTIF($A$11:$A$5000,$A244)&gt;1,"Fix: duplicate customer ID",IF($B244="","Fix: add a name",IF($C244="","OK",IF(NOT(ISNUMBER($C244)),"Fix: next visit must be a date",IF(OR($C244&lt;36526,$C244&lt;&gt;INT($C244)),"Fix: next visit must be a date","OK")))))))</f>
        <v/>
      </c>
    </row>
    <row r="245" customFormat="false" ht="15" hidden="false" customHeight="false" outlineLevel="0" collapsed="false">
      <c r="A245" s="11"/>
      <c r="B245" s="11"/>
      <c r="C245" s="12"/>
      <c r="D245" s="6" t="str">
        <f aca="false">IF($M245="","",IF($M245&lt;&gt;"OK","Check this row",IF($L245&gt;0,"Check entries",IF(COUNTIF(Charges!$B$6:$B$5000,$A245)+COUNTIF(Payments!$B$6:$B$5000,$A245)=0,"No charges recorded",IF($E245&lt;0,"Credit",IF($E245=0,"Clear",IF($F245&gt;0,"Overdue",IF($G245&gt;0,"Due today","Outstanding — not overdue"))))))))</f>
        <v/>
      </c>
      <c r="E245" s="13" t="str">
        <f aca="false">IF($M245="","",IF(AND($M245="OK",$L245=0),ROUND($J245-$K245,2),"—"))</f>
        <v/>
      </c>
      <c r="F245" s="14" t="str">
        <f aca="false">IF($M245="","",IF(AND($M245="OK",$L245=0),ROUND(MAX(0,ROUND(SUMIFS(Charges!$F$6:$F$5000,Charges!$B$6:$B$5000,$A245,Charges!$H$6:$H$5000,"OK",Charges!$E$6:$E$5000,"&lt;"&amp;AsOf),2)-$K245),2),"—"))</f>
        <v/>
      </c>
      <c r="G245" s="14" t="str">
        <f aca="false">IF($M245="","",IF(AND($M245="OK",$L245=0),ROUND(MAX(0,ROUND(SUMIFS(Charges!$F$6:$F$5000,Charges!$B$6:$B$5000,$A245,Charges!$H$6:$H$5000,"OK",Charges!$E$6:$E$5000,"&lt;="&amp;AsOf),2)-$K245)-$F245,2),"—"))</f>
        <v/>
      </c>
      <c r="H245" s="15" t="str">
        <f aca="false">IF($M245="","",IF($C245="","Not entered",IF($M245&lt;&gt;"OK","Check date",IF($C245&lt;AsOf,"Date passed — update it",IF($C245&lt;=AsOf+7,"Upcoming (next 7 days)","Later")))))</f>
        <v/>
      </c>
      <c r="I245" s="6" t="str">
        <f aca="false">IF(AND($D245="Overdue",$H245="Upcoming (next 7 days)"),"Review before next visit","")</f>
        <v/>
      </c>
      <c r="J245" s="14" t="str">
        <f aca="false">IF($M245="","",ROUND(SUMIFS(Charges!$F$6:$F$5000,Charges!$B$6:$B$5000,$A245,Charges!$H$6:$H$5000,"OK"),2))</f>
        <v/>
      </c>
      <c r="K245" s="14" t="str">
        <f aca="false">IF($M245="","",ROUND(SUMIFS(Payments!$E$6:$E$5000,Payments!$B$6:$B$5000,$A245,Payments!$G$6:$G$5000,"OK"),2))</f>
        <v/>
      </c>
      <c r="L245" s="15" t="str">
        <f aca="false">IF($M245="","",(COUNTIF(Charges!$B$6:$B$5000,$A245)-COUNTIFS(Charges!$B$6:$B$5000,$A245,Charges!$H$6:$H$5000,"OK"))+(COUNTIF(Payments!$B$6:$B$5000,$A245)-COUNTIFS(Payments!$B$6:$B$5000,$A245,Payments!$G$6:$G$5000,"OK")))</f>
        <v/>
      </c>
      <c r="M245" s="15" t="str">
        <f aca="false">IF(AND($A245="",$B245="",$C245=""),"",IF($A245="","Fix: add a customer ID",IF(COUNTIF($A$11:$A$5000,$A245)&gt;1,"Fix: duplicate customer ID",IF($B245="","Fix: add a name",IF($C245="","OK",IF(NOT(ISNUMBER($C245)),"Fix: next visit must be a date",IF(OR($C245&lt;36526,$C245&lt;&gt;INT($C245)),"Fix: next visit must be a date","OK")))))))</f>
        <v/>
      </c>
    </row>
    <row r="246" customFormat="false" ht="15" hidden="false" customHeight="false" outlineLevel="0" collapsed="false">
      <c r="A246" s="11"/>
      <c r="B246" s="11"/>
      <c r="C246" s="12"/>
      <c r="D246" s="6" t="str">
        <f aca="false">IF($M246="","",IF($M246&lt;&gt;"OK","Check this row",IF($L246&gt;0,"Check entries",IF(COUNTIF(Charges!$B$6:$B$5000,$A246)+COUNTIF(Payments!$B$6:$B$5000,$A246)=0,"No charges recorded",IF($E246&lt;0,"Credit",IF($E246=0,"Clear",IF($F246&gt;0,"Overdue",IF($G246&gt;0,"Due today","Outstanding — not overdue"))))))))</f>
        <v/>
      </c>
      <c r="E246" s="13" t="str">
        <f aca="false">IF($M246="","",IF(AND($M246="OK",$L246=0),ROUND($J246-$K246,2),"—"))</f>
        <v/>
      </c>
      <c r="F246" s="14" t="str">
        <f aca="false">IF($M246="","",IF(AND($M246="OK",$L246=0),ROUND(MAX(0,ROUND(SUMIFS(Charges!$F$6:$F$5000,Charges!$B$6:$B$5000,$A246,Charges!$H$6:$H$5000,"OK",Charges!$E$6:$E$5000,"&lt;"&amp;AsOf),2)-$K246),2),"—"))</f>
        <v/>
      </c>
      <c r="G246" s="14" t="str">
        <f aca="false">IF($M246="","",IF(AND($M246="OK",$L246=0),ROUND(MAX(0,ROUND(SUMIFS(Charges!$F$6:$F$5000,Charges!$B$6:$B$5000,$A246,Charges!$H$6:$H$5000,"OK",Charges!$E$6:$E$5000,"&lt;="&amp;AsOf),2)-$K246)-$F246,2),"—"))</f>
        <v/>
      </c>
      <c r="H246" s="15" t="str">
        <f aca="false">IF($M246="","",IF($C246="","Not entered",IF($M246&lt;&gt;"OK","Check date",IF($C246&lt;AsOf,"Date passed — update it",IF($C246&lt;=AsOf+7,"Upcoming (next 7 days)","Later")))))</f>
        <v/>
      </c>
      <c r="I246" s="6" t="str">
        <f aca="false">IF(AND($D246="Overdue",$H246="Upcoming (next 7 days)"),"Review before next visit","")</f>
        <v/>
      </c>
      <c r="J246" s="14" t="str">
        <f aca="false">IF($M246="","",ROUND(SUMIFS(Charges!$F$6:$F$5000,Charges!$B$6:$B$5000,$A246,Charges!$H$6:$H$5000,"OK"),2))</f>
        <v/>
      </c>
      <c r="K246" s="14" t="str">
        <f aca="false">IF($M246="","",ROUND(SUMIFS(Payments!$E$6:$E$5000,Payments!$B$6:$B$5000,$A246,Payments!$G$6:$G$5000,"OK"),2))</f>
        <v/>
      </c>
      <c r="L246" s="15" t="str">
        <f aca="false">IF($M246="","",(COUNTIF(Charges!$B$6:$B$5000,$A246)-COUNTIFS(Charges!$B$6:$B$5000,$A246,Charges!$H$6:$H$5000,"OK"))+(COUNTIF(Payments!$B$6:$B$5000,$A246)-COUNTIFS(Payments!$B$6:$B$5000,$A246,Payments!$G$6:$G$5000,"OK")))</f>
        <v/>
      </c>
      <c r="M246" s="15" t="str">
        <f aca="false">IF(AND($A246="",$B246="",$C246=""),"",IF($A246="","Fix: add a customer ID",IF(COUNTIF($A$11:$A$5000,$A246)&gt;1,"Fix: duplicate customer ID",IF($B246="","Fix: add a name",IF($C246="","OK",IF(NOT(ISNUMBER($C246)),"Fix: next visit must be a date",IF(OR($C246&lt;36526,$C246&lt;&gt;INT($C246)),"Fix: next visit must be a date","OK")))))))</f>
        <v/>
      </c>
    </row>
    <row r="247" customFormat="false" ht="15" hidden="false" customHeight="false" outlineLevel="0" collapsed="false">
      <c r="A247" s="11"/>
      <c r="B247" s="11"/>
      <c r="C247" s="12"/>
      <c r="D247" s="6" t="str">
        <f aca="false">IF($M247="","",IF($M247&lt;&gt;"OK","Check this row",IF($L247&gt;0,"Check entries",IF(COUNTIF(Charges!$B$6:$B$5000,$A247)+COUNTIF(Payments!$B$6:$B$5000,$A247)=0,"No charges recorded",IF($E247&lt;0,"Credit",IF($E247=0,"Clear",IF($F247&gt;0,"Overdue",IF($G247&gt;0,"Due today","Outstanding — not overdue"))))))))</f>
        <v/>
      </c>
      <c r="E247" s="13" t="str">
        <f aca="false">IF($M247="","",IF(AND($M247="OK",$L247=0),ROUND($J247-$K247,2),"—"))</f>
        <v/>
      </c>
      <c r="F247" s="14" t="str">
        <f aca="false">IF($M247="","",IF(AND($M247="OK",$L247=0),ROUND(MAX(0,ROUND(SUMIFS(Charges!$F$6:$F$5000,Charges!$B$6:$B$5000,$A247,Charges!$H$6:$H$5000,"OK",Charges!$E$6:$E$5000,"&lt;"&amp;AsOf),2)-$K247),2),"—"))</f>
        <v/>
      </c>
      <c r="G247" s="14" t="str">
        <f aca="false">IF($M247="","",IF(AND($M247="OK",$L247=0),ROUND(MAX(0,ROUND(SUMIFS(Charges!$F$6:$F$5000,Charges!$B$6:$B$5000,$A247,Charges!$H$6:$H$5000,"OK",Charges!$E$6:$E$5000,"&lt;="&amp;AsOf),2)-$K247)-$F247,2),"—"))</f>
        <v/>
      </c>
      <c r="H247" s="15" t="str">
        <f aca="false">IF($M247="","",IF($C247="","Not entered",IF($M247&lt;&gt;"OK","Check date",IF($C247&lt;AsOf,"Date passed — update it",IF($C247&lt;=AsOf+7,"Upcoming (next 7 days)","Later")))))</f>
        <v/>
      </c>
      <c r="I247" s="6" t="str">
        <f aca="false">IF(AND($D247="Overdue",$H247="Upcoming (next 7 days)"),"Review before next visit","")</f>
        <v/>
      </c>
      <c r="J247" s="14" t="str">
        <f aca="false">IF($M247="","",ROUND(SUMIFS(Charges!$F$6:$F$5000,Charges!$B$6:$B$5000,$A247,Charges!$H$6:$H$5000,"OK"),2))</f>
        <v/>
      </c>
      <c r="K247" s="14" t="str">
        <f aca="false">IF($M247="","",ROUND(SUMIFS(Payments!$E$6:$E$5000,Payments!$B$6:$B$5000,$A247,Payments!$G$6:$G$5000,"OK"),2))</f>
        <v/>
      </c>
      <c r="L247" s="15" t="str">
        <f aca="false">IF($M247="","",(COUNTIF(Charges!$B$6:$B$5000,$A247)-COUNTIFS(Charges!$B$6:$B$5000,$A247,Charges!$H$6:$H$5000,"OK"))+(COUNTIF(Payments!$B$6:$B$5000,$A247)-COUNTIFS(Payments!$B$6:$B$5000,$A247,Payments!$G$6:$G$5000,"OK")))</f>
        <v/>
      </c>
      <c r="M247" s="15" t="str">
        <f aca="false">IF(AND($A247="",$B247="",$C247=""),"",IF($A247="","Fix: add a customer ID",IF(COUNTIF($A$11:$A$5000,$A247)&gt;1,"Fix: duplicate customer ID",IF($B247="","Fix: add a name",IF($C247="","OK",IF(NOT(ISNUMBER($C247)),"Fix: next visit must be a date",IF(OR($C247&lt;36526,$C247&lt;&gt;INT($C247)),"Fix: next visit must be a date","OK")))))))</f>
        <v/>
      </c>
    </row>
    <row r="248" customFormat="false" ht="15" hidden="false" customHeight="false" outlineLevel="0" collapsed="false">
      <c r="A248" s="11"/>
      <c r="B248" s="11"/>
      <c r="C248" s="12"/>
      <c r="D248" s="6" t="str">
        <f aca="false">IF($M248="","",IF($M248&lt;&gt;"OK","Check this row",IF($L248&gt;0,"Check entries",IF(COUNTIF(Charges!$B$6:$B$5000,$A248)+COUNTIF(Payments!$B$6:$B$5000,$A248)=0,"No charges recorded",IF($E248&lt;0,"Credit",IF($E248=0,"Clear",IF($F248&gt;0,"Overdue",IF($G248&gt;0,"Due today","Outstanding — not overdue"))))))))</f>
        <v/>
      </c>
      <c r="E248" s="13" t="str">
        <f aca="false">IF($M248="","",IF(AND($M248="OK",$L248=0),ROUND($J248-$K248,2),"—"))</f>
        <v/>
      </c>
      <c r="F248" s="14" t="str">
        <f aca="false">IF($M248="","",IF(AND($M248="OK",$L248=0),ROUND(MAX(0,ROUND(SUMIFS(Charges!$F$6:$F$5000,Charges!$B$6:$B$5000,$A248,Charges!$H$6:$H$5000,"OK",Charges!$E$6:$E$5000,"&lt;"&amp;AsOf),2)-$K248),2),"—"))</f>
        <v/>
      </c>
      <c r="G248" s="14" t="str">
        <f aca="false">IF($M248="","",IF(AND($M248="OK",$L248=0),ROUND(MAX(0,ROUND(SUMIFS(Charges!$F$6:$F$5000,Charges!$B$6:$B$5000,$A248,Charges!$H$6:$H$5000,"OK",Charges!$E$6:$E$5000,"&lt;="&amp;AsOf),2)-$K248)-$F248,2),"—"))</f>
        <v/>
      </c>
      <c r="H248" s="15" t="str">
        <f aca="false">IF($M248="","",IF($C248="","Not entered",IF($M248&lt;&gt;"OK","Check date",IF($C248&lt;AsOf,"Date passed — update it",IF($C248&lt;=AsOf+7,"Upcoming (next 7 days)","Later")))))</f>
        <v/>
      </c>
      <c r="I248" s="6" t="str">
        <f aca="false">IF(AND($D248="Overdue",$H248="Upcoming (next 7 days)"),"Review before next visit","")</f>
        <v/>
      </c>
      <c r="J248" s="14" t="str">
        <f aca="false">IF($M248="","",ROUND(SUMIFS(Charges!$F$6:$F$5000,Charges!$B$6:$B$5000,$A248,Charges!$H$6:$H$5000,"OK"),2))</f>
        <v/>
      </c>
      <c r="K248" s="14" t="str">
        <f aca="false">IF($M248="","",ROUND(SUMIFS(Payments!$E$6:$E$5000,Payments!$B$6:$B$5000,$A248,Payments!$G$6:$G$5000,"OK"),2))</f>
        <v/>
      </c>
      <c r="L248" s="15" t="str">
        <f aca="false">IF($M248="","",(COUNTIF(Charges!$B$6:$B$5000,$A248)-COUNTIFS(Charges!$B$6:$B$5000,$A248,Charges!$H$6:$H$5000,"OK"))+(COUNTIF(Payments!$B$6:$B$5000,$A248)-COUNTIFS(Payments!$B$6:$B$5000,$A248,Payments!$G$6:$G$5000,"OK")))</f>
        <v/>
      </c>
      <c r="M248" s="15" t="str">
        <f aca="false">IF(AND($A248="",$B248="",$C248=""),"",IF($A248="","Fix: add a customer ID",IF(COUNTIF($A$11:$A$5000,$A248)&gt;1,"Fix: duplicate customer ID",IF($B248="","Fix: add a name",IF($C248="","OK",IF(NOT(ISNUMBER($C248)),"Fix: next visit must be a date",IF(OR($C248&lt;36526,$C248&lt;&gt;INT($C248)),"Fix: next visit must be a date","OK")))))))</f>
        <v/>
      </c>
    </row>
    <row r="249" customFormat="false" ht="15" hidden="false" customHeight="false" outlineLevel="0" collapsed="false">
      <c r="A249" s="11"/>
      <c r="B249" s="11"/>
      <c r="C249" s="12"/>
      <c r="D249" s="6" t="str">
        <f aca="false">IF($M249="","",IF($M249&lt;&gt;"OK","Check this row",IF($L249&gt;0,"Check entries",IF(COUNTIF(Charges!$B$6:$B$5000,$A249)+COUNTIF(Payments!$B$6:$B$5000,$A249)=0,"No charges recorded",IF($E249&lt;0,"Credit",IF($E249=0,"Clear",IF($F249&gt;0,"Overdue",IF($G249&gt;0,"Due today","Outstanding — not overdue"))))))))</f>
        <v/>
      </c>
      <c r="E249" s="13" t="str">
        <f aca="false">IF($M249="","",IF(AND($M249="OK",$L249=0),ROUND($J249-$K249,2),"—"))</f>
        <v/>
      </c>
      <c r="F249" s="14" t="str">
        <f aca="false">IF($M249="","",IF(AND($M249="OK",$L249=0),ROUND(MAX(0,ROUND(SUMIFS(Charges!$F$6:$F$5000,Charges!$B$6:$B$5000,$A249,Charges!$H$6:$H$5000,"OK",Charges!$E$6:$E$5000,"&lt;"&amp;AsOf),2)-$K249),2),"—"))</f>
        <v/>
      </c>
      <c r="G249" s="14" t="str">
        <f aca="false">IF($M249="","",IF(AND($M249="OK",$L249=0),ROUND(MAX(0,ROUND(SUMIFS(Charges!$F$6:$F$5000,Charges!$B$6:$B$5000,$A249,Charges!$H$6:$H$5000,"OK",Charges!$E$6:$E$5000,"&lt;="&amp;AsOf),2)-$K249)-$F249,2),"—"))</f>
        <v/>
      </c>
      <c r="H249" s="15" t="str">
        <f aca="false">IF($M249="","",IF($C249="","Not entered",IF($M249&lt;&gt;"OK","Check date",IF($C249&lt;AsOf,"Date passed — update it",IF($C249&lt;=AsOf+7,"Upcoming (next 7 days)","Later")))))</f>
        <v/>
      </c>
      <c r="I249" s="6" t="str">
        <f aca="false">IF(AND($D249="Overdue",$H249="Upcoming (next 7 days)"),"Review before next visit","")</f>
        <v/>
      </c>
      <c r="J249" s="14" t="str">
        <f aca="false">IF($M249="","",ROUND(SUMIFS(Charges!$F$6:$F$5000,Charges!$B$6:$B$5000,$A249,Charges!$H$6:$H$5000,"OK"),2))</f>
        <v/>
      </c>
      <c r="K249" s="14" t="str">
        <f aca="false">IF($M249="","",ROUND(SUMIFS(Payments!$E$6:$E$5000,Payments!$B$6:$B$5000,$A249,Payments!$G$6:$G$5000,"OK"),2))</f>
        <v/>
      </c>
      <c r="L249" s="15" t="str">
        <f aca="false">IF($M249="","",(COUNTIF(Charges!$B$6:$B$5000,$A249)-COUNTIFS(Charges!$B$6:$B$5000,$A249,Charges!$H$6:$H$5000,"OK"))+(COUNTIF(Payments!$B$6:$B$5000,$A249)-COUNTIFS(Payments!$B$6:$B$5000,$A249,Payments!$G$6:$G$5000,"OK")))</f>
        <v/>
      </c>
      <c r="M249" s="15" t="str">
        <f aca="false">IF(AND($A249="",$B249="",$C249=""),"",IF($A249="","Fix: add a customer ID",IF(COUNTIF($A$11:$A$5000,$A249)&gt;1,"Fix: duplicate customer ID",IF($B249="","Fix: add a name",IF($C249="","OK",IF(NOT(ISNUMBER($C249)),"Fix: next visit must be a date",IF(OR($C249&lt;36526,$C249&lt;&gt;INT($C249)),"Fix: next visit must be a date","OK")))))))</f>
        <v/>
      </c>
    </row>
    <row r="250" customFormat="false" ht="15" hidden="false" customHeight="false" outlineLevel="0" collapsed="false">
      <c r="A250" s="11"/>
      <c r="B250" s="11"/>
      <c r="C250" s="12"/>
      <c r="D250" s="6" t="str">
        <f aca="false">IF($M250="","",IF($M250&lt;&gt;"OK","Check this row",IF($L250&gt;0,"Check entries",IF(COUNTIF(Charges!$B$6:$B$5000,$A250)+COUNTIF(Payments!$B$6:$B$5000,$A250)=0,"No charges recorded",IF($E250&lt;0,"Credit",IF($E250=0,"Clear",IF($F250&gt;0,"Overdue",IF($G250&gt;0,"Due today","Outstanding — not overdue"))))))))</f>
        <v/>
      </c>
      <c r="E250" s="13" t="str">
        <f aca="false">IF($M250="","",IF(AND($M250="OK",$L250=0),ROUND($J250-$K250,2),"—"))</f>
        <v/>
      </c>
      <c r="F250" s="14" t="str">
        <f aca="false">IF($M250="","",IF(AND($M250="OK",$L250=0),ROUND(MAX(0,ROUND(SUMIFS(Charges!$F$6:$F$5000,Charges!$B$6:$B$5000,$A250,Charges!$H$6:$H$5000,"OK",Charges!$E$6:$E$5000,"&lt;"&amp;AsOf),2)-$K250),2),"—"))</f>
        <v/>
      </c>
      <c r="G250" s="14" t="str">
        <f aca="false">IF($M250="","",IF(AND($M250="OK",$L250=0),ROUND(MAX(0,ROUND(SUMIFS(Charges!$F$6:$F$5000,Charges!$B$6:$B$5000,$A250,Charges!$H$6:$H$5000,"OK",Charges!$E$6:$E$5000,"&lt;="&amp;AsOf),2)-$K250)-$F250,2),"—"))</f>
        <v/>
      </c>
      <c r="H250" s="15" t="str">
        <f aca="false">IF($M250="","",IF($C250="","Not entered",IF($M250&lt;&gt;"OK","Check date",IF($C250&lt;AsOf,"Date passed — update it",IF($C250&lt;=AsOf+7,"Upcoming (next 7 days)","Later")))))</f>
        <v/>
      </c>
      <c r="I250" s="6" t="str">
        <f aca="false">IF(AND($D250="Overdue",$H250="Upcoming (next 7 days)"),"Review before next visit","")</f>
        <v/>
      </c>
      <c r="J250" s="14" t="str">
        <f aca="false">IF($M250="","",ROUND(SUMIFS(Charges!$F$6:$F$5000,Charges!$B$6:$B$5000,$A250,Charges!$H$6:$H$5000,"OK"),2))</f>
        <v/>
      </c>
      <c r="K250" s="14" t="str">
        <f aca="false">IF($M250="","",ROUND(SUMIFS(Payments!$E$6:$E$5000,Payments!$B$6:$B$5000,$A250,Payments!$G$6:$G$5000,"OK"),2))</f>
        <v/>
      </c>
      <c r="L250" s="15" t="str">
        <f aca="false">IF($M250="","",(COUNTIF(Charges!$B$6:$B$5000,$A250)-COUNTIFS(Charges!$B$6:$B$5000,$A250,Charges!$H$6:$H$5000,"OK"))+(COUNTIF(Payments!$B$6:$B$5000,$A250)-COUNTIFS(Payments!$B$6:$B$5000,$A250,Payments!$G$6:$G$5000,"OK")))</f>
        <v/>
      </c>
      <c r="M250" s="15" t="str">
        <f aca="false">IF(AND($A250="",$B250="",$C250=""),"",IF($A250="","Fix: add a customer ID",IF(COUNTIF($A$11:$A$5000,$A250)&gt;1,"Fix: duplicate customer ID",IF($B250="","Fix: add a name",IF($C250="","OK",IF(NOT(ISNUMBER($C250)),"Fix: next visit must be a date",IF(OR($C250&lt;36526,$C250&lt;&gt;INT($C250)),"Fix: next visit must be a date","OK")))))))</f>
        <v/>
      </c>
    </row>
    <row r="251" customFormat="false" ht="15" hidden="false" customHeight="false" outlineLevel="0" collapsed="false">
      <c r="A251" s="11"/>
      <c r="B251" s="11"/>
      <c r="C251" s="12"/>
      <c r="D251" s="6" t="str">
        <f aca="false">IF($M251="","",IF($M251&lt;&gt;"OK","Check this row",IF($L251&gt;0,"Check entries",IF(COUNTIF(Charges!$B$6:$B$5000,$A251)+COUNTIF(Payments!$B$6:$B$5000,$A251)=0,"No charges recorded",IF($E251&lt;0,"Credit",IF($E251=0,"Clear",IF($F251&gt;0,"Overdue",IF($G251&gt;0,"Due today","Outstanding — not overdue"))))))))</f>
        <v/>
      </c>
      <c r="E251" s="13" t="str">
        <f aca="false">IF($M251="","",IF(AND($M251="OK",$L251=0),ROUND($J251-$K251,2),"—"))</f>
        <v/>
      </c>
      <c r="F251" s="14" t="str">
        <f aca="false">IF($M251="","",IF(AND($M251="OK",$L251=0),ROUND(MAX(0,ROUND(SUMIFS(Charges!$F$6:$F$5000,Charges!$B$6:$B$5000,$A251,Charges!$H$6:$H$5000,"OK",Charges!$E$6:$E$5000,"&lt;"&amp;AsOf),2)-$K251),2),"—"))</f>
        <v/>
      </c>
      <c r="G251" s="14" t="str">
        <f aca="false">IF($M251="","",IF(AND($M251="OK",$L251=0),ROUND(MAX(0,ROUND(SUMIFS(Charges!$F$6:$F$5000,Charges!$B$6:$B$5000,$A251,Charges!$H$6:$H$5000,"OK",Charges!$E$6:$E$5000,"&lt;="&amp;AsOf),2)-$K251)-$F251,2),"—"))</f>
        <v/>
      </c>
      <c r="H251" s="15" t="str">
        <f aca="false">IF($M251="","",IF($C251="","Not entered",IF($M251&lt;&gt;"OK","Check date",IF($C251&lt;AsOf,"Date passed — update it",IF($C251&lt;=AsOf+7,"Upcoming (next 7 days)","Later")))))</f>
        <v/>
      </c>
      <c r="I251" s="6" t="str">
        <f aca="false">IF(AND($D251="Overdue",$H251="Upcoming (next 7 days)"),"Review before next visit","")</f>
        <v/>
      </c>
      <c r="J251" s="14" t="str">
        <f aca="false">IF($M251="","",ROUND(SUMIFS(Charges!$F$6:$F$5000,Charges!$B$6:$B$5000,$A251,Charges!$H$6:$H$5000,"OK"),2))</f>
        <v/>
      </c>
      <c r="K251" s="14" t="str">
        <f aca="false">IF($M251="","",ROUND(SUMIFS(Payments!$E$6:$E$5000,Payments!$B$6:$B$5000,$A251,Payments!$G$6:$G$5000,"OK"),2))</f>
        <v/>
      </c>
      <c r="L251" s="15" t="str">
        <f aca="false">IF($M251="","",(COUNTIF(Charges!$B$6:$B$5000,$A251)-COUNTIFS(Charges!$B$6:$B$5000,$A251,Charges!$H$6:$H$5000,"OK"))+(COUNTIF(Payments!$B$6:$B$5000,$A251)-COUNTIFS(Payments!$B$6:$B$5000,$A251,Payments!$G$6:$G$5000,"OK")))</f>
        <v/>
      </c>
      <c r="M251" s="15" t="str">
        <f aca="false">IF(AND($A251="",$B251="",$C251=""),"",IF($A251="","Fix: add a customer ID",IF(COUNTIF($A$11:$A$5000,$A251)&gt;1,"Fix: duplicate customer ID",IF($B251="","Fix: add a name",IF($C251="","OK",IF(NOT(ISNUMBER($C251)),"Fix: next visit must be a date",IF(OR($C251&lt;36526,$C251&lt;&gt;INT($C251)),"Fix: next visit must be a date","OK")))))))</f>
        <v/>
      </c>
    </row>
    <row r="252" customFormat="false" ht="15" hidden="false" customHeight="false" outlineLevel="0" collapsed="false">
      <c r="A252" s="11"/>
      <c r="B252" s="11"/>
      <c r="C252" s="12"/>
      <c r="D252" s="6" t="str">
        <f aca="false">IF($M252="","",IF($M252&lt;&gt;"OK","Check this row",IF($L252&gt;0,"Check entries",IF(COUNTIF(Charges!$B$6:$B$5000,$A252)+COUNTIF(Payments!$B$6:$B$5000,$A252)=0,"No charges recorded",IF($E252&lt;0,"Credit",IF($E252=0,"Clear",IF($F252&gt;0,"Overdue",IF($G252&gt;0,"Due today","Outstanding — not overdue"))))))))</f>
        <v/>
      </c>
      <c r="E252" s="13" t="str">
        <f aca="false">IF($M252="","",IF(AND($M252="OK",$L252=0),ROUND($J252-$K252,2),"—"))</f>
        <v/>
      </c>
      <c r="F252" s="14" t="str">
        <f aca="false">IF($M252="","",IF(AND($M252="OK",$L252=0),ROUND(MAX(0,ROUND(SUMIFS(Charges!$F$6:$F$5000,Charges!$B$6:$B$5000,$A252,Charges!$H$6:$H$5000,"OK",Charges!$E$6:$E$5000,"&lt;"&amp;AsOf),2)-$K252),2),"—"))</f>
        <v/>
      </c>
      <c r="G252" s="14" t="str">
        <f aca="false">IF($M252="","",IF(AND($M252="OK",$L252=0),ROUND(MAX(0,ROUND(SUMIFS(Charges!$F$6:$F$5000,Charges!$B$6:$B$5000,$A252,Charges!$H$6:$H$5000,"OK",Charges!$E$6:$E$5000,"&lt;="&amp;AsOf),2)-$K252)-$F252,2),"—"))</f>
        <v/>
      </c>
      <c r="H252" s="15" t="str">
        <f aca="false">IF($M252="","",IF($C252="","Not entered",IF($M252&lt;&gt;"OK","Check date",IF($C252&lt;AsOf,"Date passed — update it",IF($C252&lt;=AsOf+7,"Upcoming (next 7 days)","Later")))))</f>
        <v/>
      </c>
      <c r="I252" s="6" t="str">
        <f aca="false">IF(AND($D252="Overdue",$H252="Upcoming (next 7 days)"),"Review before next visit","")</f>
        <v/>
      </c>
      <c r="J252" s="14" t="str">
        <f aca="false">IF($M252="","",ROUND(SUMIFS(Charges!$F$6:$F$5000,Charges!$B$6:$B$5000,$A252,Charges!$H$6:$H$5000,"OK"),2))</f>
        <v/>
      </c>
      <c r="K252" s="14" t="str">
        <f aca="false">IF($M252="","",ROUND(SUMIFS(Payments!$E$6:$E$5000,Payments!$B$6:$B$5000,$A252,Payments!$G$6:$G$5000,"OK"),2))</f>
        <v/>
      </c>
      <c r="L252" s="15" t="str">
        <f aca="false">IF($M252="","",(COUNTIF(Charges!$B$6:$B$5000,$A252)-COUNTIFS(Charges!$B$6:$B$5000,$A252,Charges!$H$6:$H$5000,"OK"))+(COUNTIF(Payments!$B$6:$B$5000,$A252)-COUNTIFS(Payments!$B$6:$B$5000,$A252,Payments!$G$6:$G$5000,"OK")))</f>
        <v/>
      </c>
      <c r="M252" s="15" t="str">
        <f aca="false">IF(AND($A252="",$B252="",$C252=""),"",IF($A252="","Fix: add a customer ID",IF(COUNTIF($A$11:$A$5000,$A252)&gt;1,"Fix: duplicate customer ID",IF($B252="","Fix: add a name",IF($C252="","OK",IF(NOT(ISNUMBER($C252)),"Fix: next visit must be a date",IF(OR($C252&lt;36526,$C252&lt;&gt;INT($C252)),"Fix: next visit must be a date","OK")))))))</f>
        <v/>
      </c>
    </row>
    <row r="253" customFormat="false" ht="15" hidden="false" customHeight="false" outlineLevel="0" collapsed="false">
      <c r="A253" s="11"/>
      <c r="B253" s="11"/>
      <c r="C253" s="12"/>
      <c r="D253" s="6" t="str">
        <f aca="false">IF($M253="","",IF($M253&lt;&gt;"OK","Check this row",IF($L253&gt;0,"Check entries",IF(COUNTIF(Charges!$B$6:$B$5000,$A253)+COUNTIF(Payments!$B$6:$B$5000,$A253)=0,"No charges recorded",IF($E253&lt;0,"Credit",IF($E253=0,"Clear",IF($F253&gt;0,"Overdue",IF($G253&gt;0,"Due today","Outstanding — not overdue"))))))))</f>
        <v/>
      </c>
      <c r="E253" s="13" t="str">
        <f aca="false">IF($M253="","",IF(AND($M253="OK",$L253=0),ROUND($J253-$K253,2),"—"))</f>
        <v/>
      </c>
      <c r="F253" s="14" t="str">
        <f aca="false">IF($M253="","",IF(AND($M253="OK",$L253=0),ROUND(MAX(0,ROUND(SUMIFS(Charges!$F$6:$F$5000,Charges!$B$6:$B$5000,$A253,Charges!$H$6:$H$5000,"OK",Charges!$E$6:$E$5000,"&lt;"&amp;AsOf),2)-$K253),2),"—"))</f>
        <v/>
      </c>
      <c r="G253" s="14" t="str">
        <f aca="false">IF($M253="","",IF(AND($M253="OK",$L253=0),ROUND(MAX(0,ROUND(SUMIFS(Charges!$F$6:$F$5000,Charges!$B$6:$B$5000,$A253,Charges!$H$6:$H$5000,"OK",Charges!$E$6:$E$5000,"&lt;="&amp;AsOf),2)-$K253)-$F253,2),"—"))</f>
        <v/>
      </c>
      <c r="H253" s="15" t="str">
        <f aca="false">IF($M253="","",IF($C253="","Not entered",IF($M253&lt;&gt;"OK","Check date",IF($C253&lt;AsOf,"Date passed — update it",IF($C253&lt;=AsOf+7,"Upcoming (next 7 days)","Later")))))</f>
        <v/>
      </c>
      <c r="I253" s="6" t="str">
        <f aca="false">IF(AND($D253="Overdue",$H253="Upcoming (next 7 days)"),"Review before next visit","")</f>
        <v/>
      </c>
      <c r="J253" s="14" t="str">
        <f aca="false">IF($M253="","",ROUND(SUMIFS(Charges!$F$6:$F$5000,Charges!$B$6:$B$5000,$A253,Charges!$H$6:$H$5000,"OK"),2))</f>
        <v/>
      </c>
      <c r="K253" s="14" t="str">
        <f aca="false">IF($M253="","",ROUND(SUMIFS(Payments!$E$6:$E$5000,Payments!$B$6:$B$5000,$A253,Payments!$G$6:$G$5000,"OK"),2))</f>
        <v/>
      </c>
      <c r="L253" s="15" t="str">
        <f aca="false">IF($M253="","",(COUNTIF(Charges!$B$6:$B$5000,$A253)-COUNTIFS(Charges!$B$6:$B$5000,$A253,Charges!$H$6:$H$5000,"OK"))+(COUNTIF(Payments!$B$6:$B$5000,$A253)-COUNTIFS(Payments!$B$6:$B$5000,$A253,Payments!$G$6:$G$5000,"OK")))</f>
        <v/>
      </c>
      <c r="M253" s="15" t="str">
        <f aca="false">IF(AND($A253="",$B253="",$C253=""),"",IF($A253="","Fix: add a customer ID",IF(COUNTIF($A$11:$A$5000,$A253)&gt;1,"Fix: duplicate customer ID",IF($B253="","Fix: add a name",IF($C253="","OK",IF(NOT(ISNUMBER($C253)),"Fix: next visit must be a date",IF(OR($C253&lt;36526,$C253&lt;&gt;INT($C253)),"Fix: next visit must be a date","OK")))))))</f>
        <v/>
      </c>
    </row>
    <row r="254" customFormat="false" ht="15" hidden="false" customHeight="false" outlineLevel="0" collapsed="false">
      <c r="A254" s="11"/>
      <c r="B254" s="11"/>
      <c r="C254" s="12"/>
      <c r="D254" s="6" t="str">
        <f aca="false">IF($M254="","",IF($M254&lt;&gt;"OK","Check this row",IF($L254&gt;0,"Check entries",IF(COUNTIF(Charges!$B$6:$B$5000,$A254)+COUNTIF(Payments!$B$6:$B$5000,$A254)=0,"No charges recorded",IF($E254&lt;0,"Credit",IF($E254=0,"Clear",IF($F254&gt;0,"Overdue",IF($G254&gt;0,"Due today","Outstanding — not overdue"))))))))</f>
        <v/>
      </c>
      <c r="E254" s="13" t="str">
        <f aca="false">IF($M254="","",IF(AND($M254="OK",$L254=0),ROUND($J254-$K254,2),"—"))</f>
        <v/>
      </c>
      <c r="F254" s="14" t="str">
        <f aca="false">IF($M254="","",IF(AND($M254="OK",$L254=0),ROUND(MAX(0,ROUND(SUMIFS(Charges!$F$6:$F$5000,Charges!$B$6:$B$5000,$A254,Charges!$H$6:$H$5000,"OK",Charges!$E$6:$E$5000,"&lt;"&amp;AsOf),2)-$K254),2),"—"))</f>
        <v/>
      </c>
      <c r="G254" s="14" t="str">
        <f aca="false">IF($M254="","",IF(AND($M254="OK",$L254=0),ROUND(MAX(0,ROUND(SUMIFS(Charges!$F$6:$F$5000,Charges!$B$6:$B$5000,$A254,Charges!$H$6:$H$5000,"OK",Charges!$E$6:$E$5000,"&lt;="&amp;AsOf),2)-$K254)-$F254,2),"—"))</f>
        <v/>
      </c>
      <c r="H254" s="15" t="str">
        <f aca="false">IF($M254="","",IF($C254="","Not entered",IF($M254&lt;&gt;"OK","Check date",IF($C254&lt;AsOf,"Date passed — update it",IF($C254&lt;=AsOf+7,"Upcoming (next 7 days)","Later")))))</f>
        <v/>
      </c>
      <c r="I254" s="6" t="str">
        <f aca="false">IF(AND($D254="Overdue",$H254="Upcoming (next 7 days)"),"Review before next visit","")</f>
        <v/>
      </c>
      <c r="J254" s="14" t="str">
        <f aca="false">IF($M254="","",ROUND(SUMIFS(Charges!$F$6:$F$5000,Charges!$B$6:$B$5000,$A254,Charges!$H$6:$H$5000,"OK"),2))</f>
        <v/>
      </c>
      <c r="K254" s="14" t="str">
        <f aca="false">IF($M254="","",ROUND(SUMIFS(Payments!$E$6:$E$5000,Payments!$B$6:$B$5000,$A254,Payments!$G$6:$G$5000,"OK"),2))</f>
        <v/>
      </c>
      <c r="L254" s="15" t="str">
        <f aca="false">IF($M254="","",(COUNTIF(Charges!$B$6:$B$5000,$A254)-COUNTIFS(Charges!$B$6:$B$5000,$A254,Charges!$H$6:$H$5000,"OK"))+(COUNTIF(Payments!$B$6:$B$5000,$A254)-COUNTIFS(Payments!$B$6:$B$5000,$A254,Payments!$G$6:$G$5000,"OK")))</f>
        <v/>
      </c>
      <c r="M254" s="15" t="str">
        <f aca="false">IF(AND($A254="",$B254="",$C254=""),"",IF($A254="","Fix: add a customer ID",IF(COUNTIF($A$11:$A$5000,$A254)&gt;1,"Fix: duplicate customer ID",IF($B254="","Fix: add a name",IF($C254="","OK",IF(NOT(ISNUMBER($C254)),"Fix: next visit must be a date",IF(OR($C254&lt;36526,$C254&lt;&gt;INT($C254)),"Fix: next visit must be a date","OK")))))))</f>
        <v/>
      </c>
    </row>
    <row r="255" customFormat="false" ht="15" hidden="false" customHeight="false" outlineLevel="0" collapsed="false">
      <c r="A255" s="11"/>
      <c r="B255" s="11"/>
      <c r="C255" s="12"/>
      <c r="D255" s="6" t="str">
        <f aca="false">IF($M255="","",IF($M255&lt;&gt;"OK","Check this row",IF($L255&gt;0,"Check entries",IF(COUNTIF(Charges!$B$6:$B$5000,$A255)+COUNTIF(Payments!$B$6:$B$5000,$A255)=0,"No charges recorded",IF($E255&lt;0,"Credit",IF($E255=0,"Clear",IF($F255&gt;0,"Overdue",IF($G255&gt;0,"Due today","Outstanding — not overdue"))))))))</f>
        <v/>
      </c>
      <c r="E255" s="13" t="str">
        <f aca="false">IF($M255="","",IF(AND($M255="OK",$L255=0),ROUND($J255-$K255,2),"—"))</f>
        <v/>
      </c>
      <c r="F255" s="14" t="str">
        <f aca="false">IF($M255="","",IF(AND($M255="OK",$L255=0),ROUND(MAX(0,ROUND(SUMIFS(Charges!$F$6:$F$5000,Charges!$B$6:$B$5000,$A255,Charges!$H$6:$H$5000,"OK",Charges!$E$6:$E$5000,"&lt;"&amp;AsOf),2)-$K255),2),"—"))</f>
        <v/>
      </c>
      <c r="G255" s="14" t="str">
        <f aca="false">IF($M255="","",IF(AND($M255="OK",$L255=0),ROUND(MAX(0,ROUND(SUMIFS(Charges!$F$6:$F$5000,Charges!$B$6:$B$5000,$A255,Charges!$H$6:$H$5000,"OK",Charges!$E$6:$E$5000,"&lt;="&amp;AsOf),2)-$K255)-$F255,2),"—"))</f>
        <v/>
      </c>
      <c r="H255" s="15" t="str">
        <f aca="false">IF($M255="","",IF($C255="","Not entered",IF($M255&lt;&gt;"OK","Check date",IF($C255&lt;AsOf,"Date passed — update it",IF($C255&lt;=AsOf+7,"Upcoming (next 7 days)","Later")))))</f>
        <v/>
      </c>
      <c r="I255" s="6" t="str">
        <f aca="false">IF(AND($D255="Overdue",$H255="Upcoming (next 7 days)"),"Review before next visit","")</f>
        <v/>
      </c>
      <c r="J255" s="14" t="str">
        <f aca="false">IF($M255="","",ROUND(SUMIFS(Charges!$F$6:$F$5000,Charges!$B$6:$B$5000,$A255,Charges!$H$6:$H$5000,"OK"),2))</f>
        <v/>
      </c>
      <c r="K255" s="14" t="str">
        <f aca="false">IF($M255="","",ROUND(SUMIFS(Payments!$E$6:$E$5000,Payments!$B$6:$B$5000,$A255,Payments!$G$6:$G$5000,"OK"),2))</f>
        <v/>
      </c>
      <c r="L255" s="15" t="str">
        <f aca="false">IF($M255="","",(COUNTIF(Charges!$B$6:$B$5000,$A255)-COUNTIFS(Charges!$B$6:$B$5000,$A255,Charges!$H$6:$H$5000,"OK"))+(COUNTIF(Payments!$B$6:$B$5000,$A255)-COUNTIFS(Payments!$B$6:$B$5000,$A255,Payments!$G$6:$G$5000,"OK")))</f>
        <v/>
      </c>
      <c r="M255" s="15" t="str">
        <f aca="false">IF(AND($A255="",$B255="",$C255=""),"",IF($A255="","Fix: add a customer ID",IF(COUNTIF($A$11:$A$5000,$A255)&gt;1,"Fix: duplicate customer ID",IF($B255="","Fix: add a name",IF($C255="","OK",IF(NOT(ISNUMBER($C255)),"Fix: next visit must be a date",IF(OR($C255&lt;36526,$C255&lt;&gt;INT($C255)),"Fix: next visit must be a date","OK")))))))</f>
        <v/>
      </c>
    </row>
    <row r="256" customFormat="false" ht="15" hidden="false" customHeight="false" outlineLevel="0" collapsed="false">
      <c r="A256" s="11"/>
      <c r="B256" s="11"/>
      <c r="C256" s="12"/>
      <c r="D256" s="6" t="str">
        <f aca="false">IF($M256="","",IF($M256&lt;&gt;"OK","Check this row",IF($L256&gt;0,"Check entries",IF(COUNTIF(Charges!$B$6:$B$5000,$A256)+COUNTIF(Payments!$B$6:$B$5000,$A256)=0,"No charges recorded",IF($E256&lt;0,"Credit",IF($E256=0,"Clear",IF($F256&gt;0,"Overdue",IF($G256&gt;0,"Due today","Outstanding — not overdue"))))))))</f>
        <v/>
      </c>
      <c r="E256" s="13" t="str">
        <f aca="false">IF($M256="","",IF(AND($M256="OK",$L256=0),ROUND($J256-$K256,2),"—"))</f>
        <v/>
      </c>
      <c r="F256" s="14" t="str">
        <f aca="false">IF($M256="","",IF(AND($M256="OK",$L256=0),ROUND(MAX(0,ROUND(SUMIFS(Charges!$F$6:$F$5000,Charges!$B$6:$B$5000,$A256,Charges!$H$6:$H$5000,"OK",Charges!$E$6:$E$5000,"&lt;"&amp;AsOf),2)-$K256),2),"—"))</f>
        <v/>
      </c>
      <c r="G256" s="14" t="str">
        <f aca="false">IF($M256="","",IF(AND($M256="OK",$L256=0),ROUND(MAX(0,ROUND(SUMIFS(Charges!$F$6:$F$5000,Charges!$B$6:$B$5000,$A256,Charges!$H$6:$H$5000,"OK",Charges!$E$6:$E$5000,"&lt;="&amp;AsOf),2)-$K256)-$F256,2),"—"))</f>
        <v/>
      </c>
      <c r="H256" s="15" t="str">
        <f aca="false">IF($M256="","",IF($C256="","Not entered",IF($M256&lt;&gt;"OK","Check date",IF($C256&lt;AsOf,"Date passed — update it",IF($C256&lt;=AsOf+7,"Upcoming (next 7 days)","Later")))))</f>
        <v/>
      </c>
      <c r="I256" s="6" t="str">
        <f aca="false">IF(AND($D256="Overdue",$H256="Upcoming (next 7 days)"),"Review before next visit","")</f>
        <v/>
      </c>
      <c r="J256" s="14" t="str">
        <f aca="false">IF($M256="","",ROUND(SUMIFS(Charges!$F$6:$F$5000,Charges!$B$6:$B$5000,$A256,Charges!$H$6:$H$5000,"OK"),2))</f>
        <v/>
      </c>
      <c r="K256" s="14" t="str">
        <f aca="false">IF($M256="","",ROUND(SUMIFS(Payments!$E$6:$E$5000,Payments!$B$6:$B$5000,$A256,Payments!$G$6:$G$5000,"OK"),2))</f>
        <v/>
      </c>
      <c r="L256" s="15" t="str">
        <f aca="false">IF($M256="","",(COUNTIF(Charges!$B$6:$B$5000,$A256)-COUNTIFS(Charges!$B$6:$B$5000,$A256,Charges!$H$6:$H$5000,"OK"))+(COUNTIF(Payments!$B$6:$B$5000,$A256)-COUNTIFS(Payments!$B$6:$B$5000,$A256,Payments!$G$6:$G$5000,"OK")))</f>
        <v/>
      </c>
      <c r="M256" s="15" t="str">
        <f aca="false">IF(AND($A256="",$B256="",$C256=""),"",IF($A256="","Fix: add a customer ID",IF(COUNTIF($A$11:$A$5000,$A256)&gt;1,"Fix: duplicate customer ID",IF($B256="","Fix: add a name",IF($C256="","OK",IF(NOT(ISNUMBER($C256)),"Fix: next visit must be a date",IF(OR($C256&lt;36526,$C256&lt;&gt;INT($C256)),"Fix: next visit must be a date","OK")))))))</f>
        <v/>
      </c>
    </row>
    <row r="257" customFormat="false" ht="15" hidden="false" customHeight="false" outlineLevel="0" collapsed="false">
      <c r="A257" s="11"/>
      <c r="B257" s="11"/>
      <c r="C257" s="12"/>
      <c r="D257" s="6" t="str">
        <f aca="false">IF($M257="","",IF($M257&lt;&gt;"OK","Check this row",IF($L257&gt;0,"Check entries",IF(COUNTIF(Charges!$B$6:$B$5000,$A257)+COUNTIF(Payments!$B$6:$B$5000,$A257)=0,"No charges recorded",IF($E257&lt;0,"Credit",IF($E257=0,"Clear",IF($F257&gt;0,"Overdue",IF($G257&gt;0,"Due today","Outstanding — not overdue"))))))))</f>
        <v/>
      </c>
      <c r="E257" s="13" t="str">
        <f aca="false">IF($M257="","",IF(AND($M257="OK",$L257=0),ROUND($J257-$K257,2),"—"))</f>
        <v/>
      </c>
      <c r="F257" s="14" t="str">
        <f aca="false">IF($M257="","",IF(AND($M257="OK",$L257=0),ROUND(MAX(0,ROUND(SUMIFS(Charges!$F$6:$F$5000,Charges!$B$6:$B$5000,$A257,Charges!$H$6:$H$5000,"OK",Charges!$E$6:$E$5000,"&lt;"&amp;AsOf),2)-$K257),2),"—"))</f>
        <v/>
      </c>
      <c r="G257" s="14" t="str">
        <f aca="false">IF($M257="","",IF(AND($M257="OK",$L257=0),ROUND(MAX(0,ROUND(SUMIFS(Charges!$F$6:$F$5000,Charges!$B$6:$B$5000,$A257,Charges!$H$6:$H$5000,"OK",Charges!$E$6:$E$5000,"&lt;="&amp;AsOf),2)-$K257)-$F257,2),"—"))</f>
        <v/>
      </c>
      <c r="H257" s="15" t="str">
        <f aca="false">IF($M257="","",IF($C257="","Not entered",IF($M257&lt;&gt;"OK","Check date",IF($C257&lt;AsOf,"Date passed — update it",IF($C257&lt;=AsOf+7,"Upcoming (next 7 days)","Later")))))</f>
        <v/>
      </c>
      <c r="I257" s="6" t="str">
        <f aca="false">IF(AND($D257="Overdue",$H257="Upcoming (next 7 days)"),"Review before next visit","")</f>
        <v/>
      </c>
      <c r="J257" s="14" t="str">
        <f aca="false">IF($M257="","",ROUND(SUMIFS(Charges!$F$6:$F$5000,Charges!$B$6:$B$5000,$A257,Charges!$H$6:$H$5000,"OK"),2))</f>
        <v/>
      </c>
      <c r="K257" s="14" t="str">
        <f aca="false">IF($M257="","",ROUND(SUMIFS(Payments!$E$6:$E$5000,Payments!$B$6:$B$5000,$A257,Payments!$G$6:$G$5000,"OK"),2))</f>
        <v/>
      </c>
      <c r="L257" s="15" t="str">
        <f aca="false">IF($M257="","",(COUNTIF(Charges!$B$6:$B$5000,$A257)-COUNTIFS(Charges!$B$6:$B$5000,$A257,Charges!$H$6:$H$5000,"OK"))+(COUNTIF(Payments!$B$6:$B$5000,$A257)-COUNTIFS(Payments!$B$6:$B$5000,$A257,Payments!$G$6:$G$5000,"OK")))</f>
        <v/>
      </c>
      <c r="M257" s="15" t="str">
        <f aca="false">IF(AND($A257="",$B257="",$C257=""),"",IF($A257="","Fix: add a customer ID",IF(COUNTIF($A$11:$A$5000,$A257)&gt;1,"Fix: duplicate customer ID",IF($B257="","Fix: add a name",IF($C257="","OK",IF(NOT(ISNUMBER($C257)),"Fix: next visit must be a date",IF(OR($C257&lt;36526,$C257&lt;&gt;INT($C257)),"Fix: next visit must be a date","OK")))))))</f>
        <v/>
      </c>
    </row>
    <row r="258" customFormat="false" ht="15" hidden="false" customHeight="false" outlineLevel="0" collapsed="false">
      <c r="A258" s="11"/>
      <c r="B258" s="11"/>
      <c r="C258" s="12"/>
      <c r="D258" s="6" t="str">
        <f aca="false">IF($M258="","",IF($M258&lt;&gt;"OK","Check this row",IF($L258&gt;0,"Check entries",IF(COUNTIF(Charges!$B$6:$B$5000,$A258)+COUNTIF(Payments!$B$6:$B$5000,$A258)=0,"No charges recorded",IF($E258&lt;0,"Credit",IF($E258=0,"Clear",IF($F258&gt;0,"Overdue",IF($G258&gt;0,"Due today","Outstanding — not overdue"))))))))</f>
        <v/>
      </c>
      <c r="E258" s="13" t="str">
        <f aca="false">IF($M258="","",IF(AND($M258="OK",$L258=0),ROUND($J258-$K258,2),"—"))</f>
        <v/>
      </c>
      <c r="F258" s="14" t="str">
        <f aca="false">IF($M258="","",IF(AND($M258="OK",$L258=0),ROUND(MAX(0,ROUND(SUMIFS(Charges!$F$6:$F$5000,Charges!$B$6:$B$5000,$A258,Charges!$H$6:$H$5000,"OK",Charges!$E$6:$E$5000,"&lt;"&amp;AsOf),2)-$K258),2),"—"))</f>
        <v/>
      </c>
      <c r="G258" s="14" t="str">
        <f aca="false">IF($M258="","",IF(AND($M258="OK",$L258=0),ROUND(MAX(0,ROUND(SUMIFS(Charges!$F$6:$F$5000,Charges!$B$6:$B$5000,$A258,Charges!$H$6:$H$5000,"OK",Charges!$E$6:$E$5000,"&lt;="&amp;AsOf),2)-$K258)-$F258,2),"—"))</f>
        <v/>
      </c>
      <c r="H258" s="15" t="str">
        <f aca="false">IF($M258="","",IF($C258="","Not entered",IF($M258&lt;&gt;"OK","Check date",IF($C258&lt;AsOf,"Date passed — update it",IF($C258&lt;=AsOf+7,"Upcoming (next 7 days)","Later")))))</f>
        <v/>
      </c>
      <c r="I258" s="6" t="str">
        <f aca="false">IF(AND($D258="Overdue",$H258="Upcoming (next 7 days)"),"Review before next visit","")</f>
        <v/>
      </c>
      <c r="J258" s="14" t="str">
        <f aca="false">IF($M258="","",ROUND(SUMIFS(Charges!$F$6:$F$5000,Charges!$B$6:$B$5000,$A258,Charges!$H$6:$H$5000,"OK"),2))</f>
        <v/>
      </c>
      <c r="K258" s="14" t="str">
        <f aca="false">IF($M258="","",ROUND(SUMIFS(Payments!$E$6:$E$5000,Payments!$B$6:$B$5000,$A258,Payments!$G$6:$G$5000,"OK"),2))</f>
        <v/>
      </c>
      <c r="L258" s="15" t="str">
        <f aca="false">IF($M258="","",(COUNTIF(Charges!$B$6:$B$5000,$A258)-COUNTIFS(Charges!$B$6:$B$5000,$A258,Charges!$H$6:$H$5000,"OK"))+(COUNTIF(Payments!$B$6:$B$5000,$A258)-COUNTIFS(Payments!$B$6:$B$5000,$A258,Payments!$G$6:$G$5000,"OK")))</f>
        <v/>
      </c>
      <c r="M258" s="15" t="str">
        <f aca="false">IF(AND($A258="",$B258="",$C258=""),"",IF($A258="","Fix: add a customer ID",IF(COUNTIF($A$11:$A$5000,$A258)&gt;1,"Fix: duplicate customer ID",IF($B258="","Fix: add a name",IF($C258="","OK",IF(NOT(ISNUMBER($C258)),"Fix: next visit must be a date",IF(OR($C258&lt;36526,$C258&lt;&gt;INT($C258)),"Fix: next visit must be a date","OK")))))))</f>
        <v/>
      </c>
    </row>
    <row r="259" customFormat="false" ht="15" hidden="false" customHeight="false" outlineLevel="0" collapsed="false">
      <c r="A259" s="11"/>
      <c r="B259" s="11"/>
      <c r="C259" s="12"/>
      <c r="D259" s="6" t="str">
        <f aca="false">IF($M259="","",IF($M259&lt;&gt;"OK","Check this row",IF($L259&gt;0,"Check entries",IF(COUNTIF(Charges!$B$6:$B$5000,$A259)+COUNTIF(Payments!$B$6:$B$5000,$A259)=0,"No charges recorded",IF($E259&lt;0,"Credit",IF($E259=0,"Clear",IF($F259&gt;0,"Overdue",IF($G259&gt;0,"Due today","Outstanding — not overdue"))))))))</f>
        <v/>
      </c>
      <c r="E259" s="13" t="str">
        <f aca="false">IF($M259="","",IF(AND($M259="OK",$L259=0),ROUND($J259-$K259,2),"—"))</f>
        <v/>
      </c>
      <c r="F259" s="14" t="str">
        <f aca="false">IF($M259="","",IF(AND($M259="OK",$L259=0),ROUND(MAX(0,ROUND(SUMIFS(Charges!$F$6:$F$5000,Charges!$B$6:$B$5000,$A259,Charges!$H$6:$H$5000,"OK",Charges!$E$6:$E$5000,"&lt;"&amp;AsOf),2)-$K259),2),"—"))</f>
        <v/>
      </c>
      <c r="G259" s="14" t="str">
        <f aca="false">IF($M259="","",IF(AND($M259="OK",$L259=0),ROUND(MAX(0,ROUND(SUMIFS(Charges!$F$6:$F$5000,Charges!$B$6:$B$5000,$A259,Charges!$H$6:$H$5000,"OK",Charges!$E$6:$E$5000,"&lt;="&amp;AsOf),2)-$K259)-$F259,2),"—"))</f>
        <v/>
      </c>
      <c r="H259" s="15" t="str">
        <f aca="false">IF($M259="","",IF($C259="","Not entered",IF($M259&lt;&gt;"OK","Check date",IF($C259&lt;AsOf,"Date passed — update it",IF($C259&lt;=AsOf+7,"Upcoming (next 7 days)","Later")))))</f>
        <v/>
      </c>
      <c r="I259" s="6" t="str">
        <f aca="false">IF(AND($D259="Overdue",$H259="Upcoming (next 7 days)"),"Review before next visit","")</f>
        <v/>
      </c>
      <c r="J259" s="14" t="str">
        <f aca="false">IF($M259="","",ROUND(SUMIFS(Charges!$F$6:$F$5000,Charges!$B$6:$B$5000,$A259,Charges!$H$6:$H$5000,"OK"),2))</f>
        <v/>
      </c>
      <c r="K259" s="14" t="str">
        <f aca="false">IF($M259="","",ROUND(SUMIFS(Payments!$E$6:$E$5000,Payments!$B$6:$B$5000,$A259,Payments!$G$6:$G$5000,"OK"),2))</f>
        <v/>
      </c>
      <c r="L259" s="15" t="str">
        <f aca="false">IF($M259="","",(COUNTIF(Charges!$B$6:$B$5000,$A259)-COUNTIFS(Charges!$B$6:$B$5000,$A259,Charges!$H$6:$H$5000,"OK"))+(COUNTIF(Payments!$B$6:$B$5000,$A259)-COUNTIFS(Payments!$B$6:$B$5000,$A259,Payments!$G$6:$G$5000,"OK")))</f>
        <v/>
      </c>
      <c r="M259" s="15" t="str">
        <f aca="false">IF(AND($A259="",$B259="",$C259=""),"",IF($A259="","Fix: add a customer ID",IF(COUNTIF($A$11:$A$5000,$A259)&gt;1,"Fix: duplicate customer ID",IF($B259="","Fix: add a name",IF($C259="","OK",IF(NOT(ISNUMBER($C259)),"Fix: next visit must be a date",IF(OR($C259&lt;36526,$C259&lt;&gt;INT($C259)),"Fix: next visit must be a date","OK")))))))</f>
        <v/>
      </c>
    </row>
    <row r="260" customFormat="false" ht="15" hidden="false" customHeight="false" outlineLevel="0" collapsed="false">
      <c r="A260" s="11"/>
      <c r="B260" s="11"/>
      <c r="C260" s="12"/>
      <c r="D260" s="6" t="str">
        <f aca="false">IF($M260="","",IF($M260&lt;&gt;"OK","Check this row",IF($L260&gt;0,"Check entries",IF(COUNTIF(Charges!$B$6:$B$5000,$A260)+COUNTIF(Payments!$B$6:$B$5000,$A260)=0,"No charges recorded",IF($E260&lt;0,"Credit",IF($E260=0,"Clear",IF($F260&gt;0,"Overdue",IF($G260&gt;0,"Due today","Outstanding — not overdue"))))))))</f>
        <v/>
      </c>
      <c r="E260" s="13" t="str">
        <f aca="false">IF($M260="","",IF(AND($M260="OK",$L260=0),ROUND($J260-$K260,2),"—"))</f>
        <v/>
      </c>
      <c r="F260" s="14" t="str">
        <f aca="false">IF($M260="","",IF(AND($M260="OK",$L260=0),ROUND(MAX(0,ROUND(SUMIFS(Charges!$F$6:$F$5000,Charges!$B$6:$B$5000,$A260,Charges!$H$6:$H$5000,"OK",Charges!$E$6:$E$5000,"&lt;"&amp;AsOf),2)-$K260),2),"—"))</f>
        <v/>
      </c>
      <c r="G260" s="14" t="str">
        <f aca="false">IF($M260="","",IF(AND($M260="OK",$L260=0),ROUND(MAX(0,ROUND(SUMIFS(Charges!$F$6:$F$5000,Charges!$B$6:$B$5000,$A260,Charges!$H$6:$H$5000,"OK",Charges!$E$6:$E$5000,"&lt;="&amp;AsOf),2)-$K260)-$F260,2),"—"))</f>
        <v/>
      </c>
      <c r="H260" s="15" t="str">
        <f aca="false">IF($M260="","",IF($C260="","Not entered",IF($M260&lt;&gt;"OK","Check date",IF($C260&lt;AsOf,"Date passed — update it",IF($C260&lt;=AsOf+7,"Upcoming (next 7 days)","Later")))))</f>
        <v/>
      </c>
      <c r="I260" s="6" t="str">
        <f aca="false">IF(AND($D260="Overdue",$H260="Upcoming (next 7 days)"),"Review before next visit","")</f>
        <v/>
      </c>
      <c r="J260" s="14" t="str">
        <f aca="false">IF($M260="","",ROUND(SUMIFS(Charges!$F$6:$F$5000,Charges!$B$6:$B$5000,$A260,Charges!$H$6:$H$5000,"OK"),2))</f>
        <v/>
      </c>
      <c r="K260" s="14" t="str">
        <f aca="false">IF($M260="","",ROUND(SUMIFS(Payments!$E$6:$E$5000,Payments!$B$6:$B$5000,$A260,Payments!$G$6:$G$5000,"OK"),2))</f>
        <v/>
      </c>
      <c r="L260" s="15" t="str">
        <f aca="false">IF($M260="","",(COUNTIF(Charges!$B$6:$B$5000,$A260)-COUNTIFS(Charges!$B$6:$B$5000,$A260,Charges!$H$6:$H$5000,"OK"))+(COUNTIF(Payments!$B$6:$B$5000,$A260)-COUNTIFS(Payments!$B$6:$B$5000,$A260,Payments!$G$6:$G$5000,"OK")))</f>
        <v/>
      </c>
      <c r="M260" s="15" t="str">
        <f aca="false">IF(AND($A260="",$B260="",$C260=""),"",IF($A260="","Fix: add a customer ID",IF(COUNTIF($A$11:$A$5000,$A260)&gt;1,"Fix: duplicate customer ID",IF($B260="","Fix: add a name",IF($C260="","OK",IF(NOT(ISNUMBER($C260)),"Fix: next visit must be a date",IF(OR($C260&lt;36526,$C260&lt;&gt;INT($C260)),"Fix: next visit must be a date","OK")))))))</f>
        <v/>
      </c>
    </row>
    <row r="261" customFormat="false" ht="15" hidden="false" customHeight="false" outlineLevel="0" collapsed="false">
      <c r="A261" s="11"/>
      <c r="B261" s="11"/>
      <c r="C261" s="12"/>
      <c r="D261" s="6" t="str">
        <f aca="false">IF($M261="","",IF($M261&lt;&gt;"OK","Check this row",IF($L261&gt;0,"Check entries",IF(COUNTIF(Charges!$B$6:$B$5000,$A261)+COUNTIF(Payments!$B$6:$B$5000,$A261)=0,"No charges recorded",IF($E261&lt;0,"Credit",IF($E261=0,"Clear",IF($F261&gt;0,"Overdue",IF($G261&gt;0,"Due today","Outstanding — not overdue"))))))))</f>
        <v/>
      </c>
      <c r="E261" s="13" t="str">
        <f aca="false">IF($M261="","",IF(AND($M261="OK",$L261=0),ROUND($J261-$K261,2),"—"))</f>
        <v/>
      </c>
      <c r="F261" s="14" t="str">
        <f aca="false">IF($M261="","",IF(AND($M261="OK",$L261=0),ROUND(MAX(0,ROUND(SUMIFS(Charges!$F$6:$F$5000,Charges!$B$6:$B$5000,$A261,Charges!$H$6:$H$5000,"OK",Charges!$E$6:$E$5000,"&lt;"&amp;AsOf),2)-$K261),2),"—"))</f>
        <v/>
      </c>
      <c r="G261" s="14" t="str">
        <f aca="false">IF($M261="","",IF(AND($M261="OK",$L261=0),ROUND(MAX(0,ROUND(SUMIFS(Charges!$F$6:$F$5000,Charges!$B$6:$B$5000,$A261,Charges!$H$6:$H$5000,"OK",Charges!$E$6:$E$5000,"&lt;="&amp;AsOf),2)-$K261)-$F261,2),"—"))</f>
        <v/>
      </c>
      <c r="H261" s="15" t="str">
        <f aca="false">IF($M261="","",IF($C261="","Not entered",IF($M261&lt;&gt;"OK","Check date",IF($C261&lt;AsOf,"Date passed — update it",IF($C261&lt;=AsOf+7,"Upcoming (next 7 days)","Later")))))</f>
        <v/>
      </c>
      <c r="I261" s="6" t="str">
        <f aca="false">IF(AND($D261="Overdue",$H261="Upcoming (next 7 days)"),"Review before next visit","")</f>
        <v/>
      </c>
      <c r="J261" s="14" t="str">
        <f aca="false">IF($M261="","",ROUND(SUMIFS(Charges!$F$6:$F$5000,Charges!$B$6:$B$5000,$A261,Charges!$H$6:$H$5000,"OK"),2))</f>
        <v/>
      </c>
      <c r="K261" s="14" t="str">
        <f aca="false">IF($M261="","",ROUND(SUMIFS(Payments!$E$6:$E$5000,Payments!$B$6:$B$5000,$A261,Payments!$G$6:$G$5000,"OK"),2))</f>
        <v/>
      </c>
      <c r="L261" s="15" t="str">
        <f aca="false">IF($M261="","",(COUNTIF(Charges!$B$6:$B$5000,$A261)-COUNTIFS(Charges!$B$6:$B$5000,$A261,Charges!$H$6:$H$5000,"OK"))+(COUNTIF(Payments!$B$6:$B$5000,$A261)-COUNTIFS(Payments!$B$6:$B$5000,$A261,Payments!$G$6:$G$5000,"OK")))</f>
        <v/>
      </c>
      <c r="M261" s="15" t="str">
        <f aca="false">IF(AND($A261="",$B261="",$C261=""),"",IF($A261="","Fix: add a customer ID",IF(COUNTIF($A$11:$A$5000,$A261)&gt;1,"Fix: duplicate customer ID",IF($B261="","Fix: add a name",IF($C261="","OK",IF(NOT(ISNUMBER($C261)),"Fix: next visit must be a date",IF(OR($C261&lt;36526,$C261&lt;&gt;INT($C261)),"Fix: next visit must be a date","OK")))))))</f>
        <v/>
      </c>
    </row>
    <row r="262" customFormat="false" ht="15" hidden="false" customHeight="false" outlineLevel="0" collapsed="false">
      <c r="A262" s="11"/>
      <c r="B262" s="11"/>
      <c r="C262" s="12"/>
      <c r="D262" s="6" t="str">
        <f aca="false">IF($M262="","",IF($M262&lt;&gt;"OK","Check this row",IF($L262&gt;0,"Check entries",IF(COUNTIF(Charges!$B$6:$B$5000,$A262)+COUNTIF(Payments!$B$6:$B$5000,$A262)=0,"No charges recorded",IF($E262&lt;0,"Credit",IF($E262=0,"Clear",IF($F262&gt;0,"Overdue",IF($G262&gt;0,"Due today","Outstanding — not overdue"))))))))</f>
        <v/>
      </c>
      <c r="E262" s="13" t="str">
        <f aca="false">IF($M262="","",IF(AND($M262="OK",$L262=0),ROUND($J262-$K262,2),"—"))</f>
        <v/>
      </c>
      <c r="F262" s="14" t="str">
        <f aca="false">IF($M262="","",IF(AND($M262="OK",$L262=0),ROUND(MAX(0,ROUND(SUMIFS(Charges!$F$6:$F$5000,Charges!$B$6:$B$5000,$A262,Charges!$H$6:$H$5000,"OK",Charges!$E$6:$E$5000,"&lt;"&amp;AsOf),2)-$K262),2),"—"))</f>
        <v/>
      </c>
      <c r="G262" s="14" t="str">
        <f aca="false">IF($M262="","",IF(AND($M262="OK",$L262=0),ROUND(MAX(0,ROUND(SUMIFS(Charges!$F$6:$F$5000,Charges!$B$6:$B$5000,$A262,Charges!$H$6:$H$5000,"OK",Charges!$E$6:$E$5000,"&lt;="&amp;AsOf),2)-$K262)-$F262,2),"—"))</f>
        <v/>
      </c>
      <c r="H262" s="15" t="str">
        <f aca="false">IF($M262="","",IF($C262="","Not entered",IF($M262&lt;&gt;"OK","Check date",IF($C262&lt;AsOf,"Date passed — update it",IF($C262&lt;=AsOf+7,"Upcoming (next 7 days)","Later")))))</f>
        <v/>
      </c>
      <c r="I262" s="6" t="str">
        <f aca="false">IF(AND($D262="Overdue",$H262="Upcoming (next 7 days)"),"Review before next visit","")</f>
        <v/>
      </c>
      <c r="J262" s="14" t="str">
        <f aca="false">IF($M262="","",ROUND(SUMIFS(Charges!$F$6:$F$5000,Charges!$B$6:$B$5000,$A262,Charges!$H$6:$H$5000,"OK"),2))</f>
        <v/>
      </c>
      <c r="K262" s="14" t="str">
        <f aca="false">IF($M262="","",ROUND(SUMIFS(Payments!$E$6:$E$5000,Payments!$B$6:$B$5000,$A262,Payments!$G$6:$G$5000,"OK"),2))</f>
        <v/>
      </c>
      <c r="L262" s="15" t="str">
        <f aca="false">IF($M262="","",(COUNTIF(Charges!$B$6:$B$5000,$A262)-COUNTIFS(Charges!$B$6:$B$5000,$A262,Charges!$H$6:$H$5000,"OK"))+(COUNTIF(Payments!$B$6:$B$5000,$A262)-COUNTIFS(Payments!$B$6:$B$5000,$A262,Payments!$G$6:$G$5000,"OK")))</f>
        <v/>
      </c>
      <c r="M262" s="15" t="str">
        <f aca="false">IF(AND($A262="",$B262="",$C262=""),"",IF($A262="","Fix: add a customer ID",IF(COUNTIF($A$11:$A$5000,$A262)&gt;1,"Fix: duplicate customer ID",IF($B262="","Fix: add a name",IF($C262="","OK",IF(NOT(ISNUMBER($C262)),"Fix: next visit must be a date",IF(OR($C262&lt;36526,$C262&lt;&gt;INT($C262)),"Fix: next visit must be a date","OK")))))))</f>
        <v/>
      </c>
    </row>
    <row r="263" customFormat="false" ht="15" hidden="false" customHeight="false" outlineLevel="0" collapsed="false">
      <c r="A263" s="11"/>
      <c r="B263" s="11"/>
      <c r="C263" s="12"/>
      <c r="D263" s="6" t="str">
        <f aca="false">IF($M263="","",IF($M263&lt;&gt;"OK","Check this row",IF($L263&gt;0,"Check entries",IF(COUNTIF(Charges!$B$6:$B$5000,$A263)+COUNTIF(Payments!$B$6:$B$5000,$A263)=0,"No charges recorded",IF($E263&lt;0,"Credit",IF($E263=0,"Clear",IF($F263&gt;0,"Overdue",IF($G263&gt;0,"Due today","Outstanding — not overdue"))))))))</f>
        <v/>
      </c>
      <c r="E263" s="13" t="str">
        <f aca="false">IF($M263="","",IF(AND($M263="OK",$L263=0),ROUND($J263-$K263,2),"—"))</f>
        <v/>
      </c>
      <c r="F263" s="14" t="str">
        <f aca="false">IF($M263="","",IF(AND($M263="OK",$L263=0),ROUND(MAX(0,ROUND(SUMIFS(Charges!$F$6:$F$5000,Charges!$B$6:$B$5000,$A263,Charges!$H$6:$H$5000,"OK",Charges!$E$6:$E$5000,"&lt;"&amp;AsOf),2)-$K263),2),"—"))</f>
        <v/>
      </c>
      <c r="G263" s="14" t="str">
        <f aca="false">IF($M263="","",IF(AND($M263="OK",$L263=0),ROUND(MAX(0,ROUND(SUMIFS(Charges!$F$6:$F$5000,Charges!$B$6:$B$5000,$A263,Charges!$H$6:$H$5000,"OK",Charges!$E$6:$E$5000,"&lt;="&amp;AsOf),2)-$K263)-$F263,2),"—"))</f>
        <v/>
      </c>
      <c r="H263" s="15" t="str">
        <f aca="false">IF($M263="","",IF($C263="","Not entered",IF($M263&lt;&gt;"OK","Check date",IF($C263&lt;AsOf,"Date passed — update it",IF($C263&lt;=AsOf+7,"Upcoming (next 7 days)","Later")))))</f>
        <v/>
      </c>
      <c r="I263" s="6" t="str">
        <f aca="false">IF(AND($D263="Overdue",$H263="Upcoming (next 7 days)"),"Review before next visit","")</f>
        <v/>
      </c>
      <c r="J263" s="14" t="str">
        <f aca="false">IF($M263="","",ROUND(SUMIFS(Charges!$F$6:$F$5000,Charges!$B$6:$B$5000,$A263,Charges!$H$6:$H$5000,"OK"),2))</f>
        <v/>
      </c>
      <c r="K263" s="14" t="str">
        <f aca="false">IF($M263="","",ROUND(SUMIFS(Payments!$E$6:$E$5000,Payments!$B$6:$B$5000,$A263,Payments!$G$6:$G$5000,"OK"),2))</f>
        <v/>
      </c>
      <c r="L263" s="15" t="str">
        <f aca="false">IF($M263="","",(COUNTIF(Charges!$B$6:$B$5000,$A263)-COUNTIFS(Charges!$B$6:$B$5000,$A263,Charges!$H$6:$H$5000,"OK"))+(COUNTIF(Payments!$B$6:$B$5000,$A263)-COUNTIFS(Payments!$B$6:$B$5000,$A263,Payments!$G$6:$G$5000,"OK")))</f>
        <v/>
      </c>
      <c r="M263" s="15" t="str">
        <f aca="false">IF(AND($A263="",$B263="",$C263=""),"",IF($A263="","Fix: add a customer ID",IF(COUNTIF($A$11:$A$5000,$A263)&gt;1,"Fix: duplicate customer ID",IF($B263="","Fix: add a name",IF($C263="","OK",IF(NOT(ISNUMBER($C263)),"Fix: next visit must be a date",IF(OR($C263&lt;36526,$C263&lt;&gt;INT($C263)),"Fix: next visit must be a date","OK")))))))</f>
        <v/>
      </c>
    </row>
    <row r="264" customFormat="false" ht="15" hidden="false" customHeight="false" outlineLevel="0" collapsed="false">
      <c r="A264" s="11"/>
      <c r="B264" s="11"/>
      <c r="C264" s="12"/>
      <c r="D264" s="6" t="str">
        <f aca="false">IF($M264="","",IF($M264&lt;&gt;"OK","Check this row",IF($L264&gt;0,"Check entries",IF(COUNTIF(Charges!$B$6:$B$5000,$A264)+COUNTIF(Payments!$B$6:$B$5000,$A264)=0,"No charges recorded",IF($E264&lt;0,"Credit",IF($E264=0,"Clear",IF($F264&gt;0,"Overdue",IF($G264&gt;0,"Due today","Outstanding — not overdue"))))))))</f>
        <v/>
      </c>
      <c r="E264" s="13" t="str">
        <f aca="false">IF($M264="","",IF(AND($M264="OK",$L264=0),ROUND($J264-$K264,2),"—"))</f>
        <v/>
      </c>
      <c r="F264" s="14" t="str">
        <f aca="false">IF($M264="","",IF(AND($M264="OK",$L264=0),ROUND(MAX(0,ROUND(SUMIFS(Charges!$F$6:$F$5000,Charges!$B$6:$B$5000,$A264,Charges!$H$6:$H$5000,"OK",Charges!$E$6:$E$5000,"&lt;"&amp;AsOf),2)-$K264),2),"—"))</f>
        <v/>
      </c>
      <c r="G264" s="14" t="str">
        <f aca="false">IF($M264="","",IF(AND($M264="OK",$L264=0),ROUND(MAX(0,ROUND(SUMIFS(Charges!$F$6:$F$5000,Charges!$B$6:$B$5000,$A264,Charges!$H$6:$H$5000,"OK",Charges!$E$6:$E$5000,"&lt;="&amp;AsOf),2)-$K264)-$F264,2),"—"))</f>
        <v/>
      </c>
      <c r="H264" s="15" t="str">
        <f aca="false">IF($M264="","",IF($C264="","Not entered",IF($M264&lt;&gt;"OK","Check date",IF($C264&lt;AsOf,"Date passed — update it",IF($C264&lt;=AsOf+7,"Upcoming (next 7 days)","Later")))))</f>
        <v/>
      </c>
      <c r="I264" s="6" t="str">
        <f aca="false">IF(AND($D264="Overdue",$H264="Upcoming (next 7 days)"),"Review before next visit","")</f>
        <v/>
      </c>
      <c r="J264" s="14" t="str">
        <f aca="false">IF($M264="","",ROUND(SUMIFS(Charges!$F$6:$F$5000,Charges!$B$6:$B$5000,$A264,Charges!$H$6:$H$5000,"OK"),2))</f>
        <v/>
      </c>
      <c r="K264" s="14" t="str">
        <f aca="false">IF($M264="","",ROUND(SUMIFS(Payments!$E$6:$E$5000,Payments!$B$6:$B$5000,$A264,Payments!$G$6:$G$5000,"OK"),2))</f>
        <v/>
      </c>
      <c r="L264" s="15" t="str">
        <f aca="false">IF($M264="","",(COUNTIF(Charges!$B$6:$B$5000,$A264)-COUNTIFS(Charges!$B$6:$B$5000,$A264,Charges!$H$6:$H$5000,"OK"))+(COUNTIF(Payments!$B$6:$B$5000,$A264)-COUNTIFS(Payments!$B$6:$B$5000,$A264,Payments!$G$6:$G$5000,"OK")))</f>
        <v/>
      </c>
      <c r="M264" s="15" t="str">
        <f aca="false">IF(AND($A264="",$B264="",$C264=""),"",IF($A264="","Fix: add a customer ID",IF(COUNTIF($A$11:$A$5000,$A264)&gt;1,"Fix: duplicate customer ID",IF($B264="","Fix: add a name",IF($C264="","OK",IF(NOT(ISNUMBER($C264)),"Fix: next visit must be a date",IF(OR($C264&lt;36526,$C264&lt;&gt;INT($C264)),"Fix: next visit must be a date","OK")))))))</f>
        <v/>
      </c>
    </row>
    <row r="265" customFormat="false" ht="15" hidden="false" customHeight="false" outlineLevel="0" collapsed="false">
      <c r="A265" s="11"/>
      <c r="B265" s="11"/>
      <c r="C265" s="12"/>
      <c r="D265" s="6" t="str">
        <f aca="false">IF($M265="","",IF($M265&lt;&gt;"OK","Check this row",IF($L265&gt;0,"Check entries",IF(COUNTIF(Charges!$B$6:$B$5000,$A265)+COUNTIF(Payments!$B$6:$B$5000,$A265)=0,"No charges recorded",IF($E265&lt;0,"Credit",IF($E265=0,"Clear",IF($F265&gt;0,"Overdue",IF($G265&gt;0,"Due today","Outstanding — not overdue"))))))))</f>
        <v/>
      </c>
      <c r="E265" s="13" t="str">
        <f aca="false">IF($M265="","",IF(AND($M265="OK",$L265=0),ROUND($J265-$K265,2),"—"))</f>
        <v/>
      </c>
      <c r="F265" s="14" t="str">
        <f aca="false">IF($M265="","",IF(AND($M265="OK",$L265=0),ROUND(MAX(0,ROUND(SUMIFS(Charges!$F$6:$F$5000,Charges!$B$6:$B$5000,$A265,Charges!$H$6:$H$5000,"OK",Charges!$E$6:$E$5000,"&lt;"&amp;AsOf),2)-$K265),2),"—"))</f>
        <v/>
      </c>
      <c r="G265" s="14" t="str">
        <f aca="false">IF($M265="","",IF(AND($M265="OK",$L265=0),ROUND(MAX(0,ROUND(SUMIFS(Charges!$F$6:$F$5000,Charges!$B$6:$B$5000,$A265,Charges!$H$6:$H$5000,"OK",Charges!$E$6:$E$5000,"&lt;="&amp;AsOf),2)-$K265)-$F265,2),"—"))</f>
        <v/>
      </c>
      <c r="H265" s="15" t="str">
        <f aca="false">IF($M265="","",IF($C265="","Not entered",IF($M265&lt;&gt;"OK","Check date",IF($C265&lt;AsOf,"Date passed — update it",IF($C265&lt;=AsOf+7,"Upcoming (next 7 days)","Later")))))</f>
        <v/>
      </c>
      <c r="I265" s="6" t="str">
        <f aca="false">IF(AND($D265="Overdue",$H265="Upcoming (next 7 days)"),"Review before next visit","")</f>
        <v/>
      </c>
      <c r="J265" s="14" t="str">
        <f aca="false">IF($M265="","",ROUND(SUMIFS(Charges!$F$6:$F$5000,Charges!$B$6:$B$5000,$A265,Charges!$H$6:$H$5000,"OK"),2))</f>
        <v/>
      </c>
      <c r="K265" s="14" t="str">
        <f aca="false">IF($M265="","",ROUND(SUMIFS(Payments!$E$6:$E$5000,Payments!$B$6:$B$5000,$A265,Payments!$G$6:$G$5000,"OK"),2))</f>
        <v/>
      </c>
      <c r="L265" s="15" t="str">
        <f aca="false">IF($M265="","",(COUNTIF(Charges!$B$6:$B$5000,$A265)-COUNTIFS(Charges!$B$6:$B$5000,$A265,Charges!$H$6:$H$5000,"OK"))+(COUNTIF(Payments!$B$6:$B$5000,$A265)-COUNTIFS(Payments!$B$6:$B$5000,$A265,Payments!$G$6:$G$5000,"OK")))</f>
        <v/>
      </c>
      <c r="M265" s="15" t="str">
        <f aca="false">IF(AND($A265="",$B265="",$C265=""),"",IF($A265="","Fix: add a customer ID",IF(COUNTIF($A$11:$A$5000,$A265)&gt;1,"Fix: duplicate customer ID",IF($B265="","Fix: add a name",IF($C265="","OK",IF(NOT(ISNUMBER($C265)),"Fix: next visit must be a date",IF(OR($C265&lt;36526,$C265&lt;&gt;INT($C265)),"Fix: next visit must be a date","OK")))))))</f>
        <v/>
      </c>
    </row>
    <row r="266" customFormat="false" ht="15" hidden="false" customHeight="false" outlineLevel="0" collapsed="false">
      <c r="A266" s="11"/>
      <c r="B266" s="11"/>
      <c r="C266" s="12"/>
      <c r="D266" s="6" t="str">
        <f aca="false">IF($M266="","",IF($M266&lt;&gt;"OK","Check this row",IF($L266&gt;0,"Check entries",IF(COUNTIF(Charges!$B$6:$B$5000,$A266)+COUNTIF(Payments!$B$6:$B$5000,$A266)=0,"No charges recorded",IF($E266&lt;0,"Credit",IF($E266=0,"Clear",IF($F266&gt;0,"Overdue",IF($G266&gt;0,"Due today","Outstanding — not overdue"))))))))</f>
        <v/>
      </c>
      <c r="E266" s="13" t="str">
        <f aca="false">IF($M266="","",IF(AND($M266="OK",$L266=0),ROUND($J266-$K266,2),"—"))</f>
        <v/>
      </c>
      <c r="F266" s="14" t="str">
        <f aca="false">IF($M266="","",IF(AND($M266="OK",$L266=0),ROUND(MAX(0,ROUND(SUMIFS(Charges!$F$6:$F$5000,Charges!$B$6:$B$5000,$A266,Charges!$H$6:$H$5000,"OK",Charges!$E$6:$E$5000,"&lt;"&amp;AsOf),2)-$K266),2),"—"))</f>
        <v/>
      </c>
      <c r="G266" s="14" t="str">
        <f aca="false">IF($M266="","",IF(AND($M266="OK",$L266=0),ROUND(MAX(0,ROUND(SUMIFS(Charges!$F$6:$F$5000,Charges!$B$6:$B$5000,$A266,Charges!$H$6:$H$5000,"OK",Charges!$E$6:$E$5000,"&lt;="&amp;AsOf),2)-$K266)-$F266,2),"—"))</f>
        <v/>
      </c>
      <c r="H266" s="15" t="str">
        <f aca="false">IF($M266="","",IF($C266="","Not entered",IF($M266&lt;&gt;"OK","Check date",IF($C266&lt;AsOf,"Date passed — update it",IF($C266&lt;=AsOf+7,"Upcoming (next 7 days)","Later")))))</f>
        <v/>
      </c>
      <c r="I266" s="6" t="str">
        <f aca="false">IF(AND($D266="Overdue",$H266="Upcoming (next 7 days)"),"Review before next visit","")</f>
        <v/>
      </c>
      <c r="J266" s="14" t="str">
        <f aca="false">IF($M266="","",ROUND(SUMIFS(Charges!$F$6:$F$5000,Charges!$B$6:$B$5000,$A266,Charges!$H$6:$H$5000,"OK"),2))</f>
        <v/>
      </c>
      <c r="K266" s="14" t="str">
        <f aca="false">IF($M266="","",ROUND(SUMIFS(Payments!$E$6:$E$5000,Payments!$B$6:$B$5000,$A266,Payments!$G$6:$G$5000,"OK"),2))</f>
        <v/>
      </c>
      <c r="L266" s="15" t="str">
        <f aca="false">IF($M266="","",(COUNTIF(Charges!$B$6:$B$5000,$A266)-COUNTIFS(Charges!$B$6:$B$5000,$A266,Charges!$H$6:$H$5000,"OK"))+(COUNTIF(Payments!$B$6:$B$5000,$A266)-COUNTIFS(Payments!$B$6:$B$5000,$A266,Payments!$G$6:$G$5000,"OK")))</f>
        <v/>
      </c>
      <c r="M266" s="15" t="str">
        <f aca="false">IF(AND($A266="",$B266="",$C266=""),"",IF($A266="","Fix: add a customer ID",IF(COUNTIF($A$11:$A$5000,$A266)&gt;1,"Fix: duplicate customer ID",IF($B266="","Fix: add a name",IF($C266="","OK",IF(NOT(ISNUMBER($C266)),"Fix: next visit must be a date",IF(OR($C266&lt;36526,$C266&lt;&gt;INT($C266)),"Fix: next visit must be a date","OK")))))))</f>
        <v/>
      </c>
    </row>
    <row r="267" customFormat="false" ht="15" hidden="false" customHeight="false" outlineLevel="0" collapsed="false">
      <c r="A267" s="11"/>
      <c r="B267" s="11"/>
      <c r="C267" s="12"/>
      <c r="D267" s="6" t="str">
        <f aca="false">IF($M267="","",IF($M267&lt;&gt;"OK","Check this row",IF($L267&gt;0,"Check entries",IF(COUNTIF(Charges!$B$6:$B$5000,$A267)+COUNTIF(Payments!$B$6:$B$5000,$A267)=0,"No charges recorded",IF($E267&lt;0,"Credit",IF($E267=0,"Clear",IF($F267&gt;0,"Overdue",IF($G267&gt;0,"Due today","Outstanding — not overdue"))))))))</f>
        <v/>
      </c>
      <c r="E267" s="13" t="str">
        <f aca="false">IF($M267="","",IF(AND($M267="OK",$L267=0),ROUND($J267-$K267,2),"—"))</f>
        <v/>
      </c>
      <c r="F267" s="14" t="str">
        <f aca="false">IF($M267="","",IF(AND($M267="OK",$L267=0),ROUND(MAX(0,ROUND(SUMIFS(Charges!$F$6:$F$5000,Charges!$B$6:$B$5000,$A267,Charges!$H$6:$H$5000,"OK",Charges!$E$6:$E$5000,"&lt;"&amp;AsOf),2)-$K267),2),"—"))</f>
        <v/>
      </c>
      <c r="G267" s="14" t="str">
        <f aca="false">IF($M267="","",IF(AND($M267="OK",$L267=0),ROUND(MAX(0,ROUND(SUMIFS(Charges!$F$6:$F$5000,Charges!$B$6:$B$5000,$A267,Charges!$H$6:$H$5000,"OK",Charges!$E$6:$E$5000,"&lt;="&amp;AsOf),2)-$K267)-$F267,2),"—"))</f>
        <v/>
      </c>
      <c r="H267" s="15" t="str">
        <f aca="false">IF($M267="","",IF($C267="","Not entered",IF($M267&lt;&gt;"OK","Check date",IF($C267&lt;AsOf,"Date passed — update it",IF($C267&lt;=AsOf+7,"Upcoming (next 7 days)","Later")))))</f>
        <v/>
      </c>
      <c r="I267" s="6" t="str">
        <f aca="false">IF(AND($D267="Overdue",$H267="Upcoming (next 7 days)"),"Review before next visit","")</f>
        <v/>
      </c>
      <c r="J267" s="14" t="str">
        <f aca="false">IF($M267="","",ROUND(SUMIFS(Charges!$F$6:$F$5000,Charges!$B$6:$B$5000,$A267,Charges!$H$6:$H$5000,"OK"),2))</f>
        <v/>
      </c>
      <c r="K267" s="14" t="str">
        <f aca="false">IF($M267="","",ROUND(SUMIFS(Payments!$E$6:$E$5000,Payments!$B$6:$B$5000,$A267,Payments!$G$6:$G$5000,"OK"),2))</f>
        <v/>
      </c>
      <c r="L267" s="15" t="str">
        <f aca="false">IF($M267="","",(COUNTIF(Charges!$B$6:$B$5000,$A267)-COUNTIFS(Charges!$B$6:$B$5000,$A267,Charges!$H$6:$H$5000,"OK"))+(COUNTIF(Payments!$B$6:$B$5000,$A267)-COUNTIFS(Payments!$B$6:$B$5000,$A267,Payments!$G$6:$G$5000,"OK")))</f>
        <v/>
      </c>
      <c r="M267" s="15" t="str">
        <f aca="false">IF(AND($A267="",$B267="",$C267=""),"",IF($A267="","Fix: add a customer ID",IF(COUNTIF($A$11:$A$5000,$A267)&gt;1,"Fix: duplicate customer ID",IF($B267="","Fix: add a name",IF($C267="","OK",IF(NOT(ISNUMBER($C267)),"Fix: next visit must be a date",IF(OR($C267&lt;36526,$C267&lt;&gt;INT($C267)),"Fix: next visit must be a date","OK")))))))</f>
        <v/>
      </c>
    </row>
    <row r="268" customFormat="false" ht="15" hidden="false" customHeight="false" outlineLevel="0" collapsed="false">
      <c r="A268" s="11"/>
      <c r="B268" s="11"/>
      <c r="C268" s="12"/>
      <c r="D268" s="6" t="str">
        <f aca="false">IF($M268="","",IF($M268&lt;&gt;"OK","Check this row",IF($L268&gt;0,"Check entries",IF(COUNTIF(Charges!$B$6:$B$5000,$A268)+COUNTIF(Payments!$B$6:$B$5000,$A268)=0,"No charges recorded",IF($E268&lt;0,"Credit",IF($E268=0,"Clear",IF($F268&gt;0,"Overdue",IF($G268&gt;0,"Due today","Outstanding — not overdue"))))))))</f>
        <v/>
      </c>
      <c r="E268" s="13" t="str">
        <f aca="false">IF($M268="","",IF(AND($M268="OK",$L268=0),ROUND($J268-$K268,2),"—"))</f>
        <v/>
      </c>
      <c r="F268" s="14" t="str">
        <f aca="false">IF($M268="","",IF(AND($M268="OK",$L268=0),ROUND(MAX(0,ROUND(SUMIFS(Charges!$F$6:$F$5000,Charges!$B$6:$B$5000,$A268,Charges!$H$6:$H$5000,"OK",Charges!$E$6:$E$5000,"&lt;"&amp;AsOf),2)-$K268),2),"—"))</f>
        <v/>
      </c>
      <c r="G268" s="14" t="str">
        <f aca="false">IF($M268="","",IF(AND($M268="OK",$L268=0),ROUND(MAX(0,ROUND(SUMIFS(Charges!$F$6:$F$5000,Charges!$B$6:$B$5000,$A268,Charges!$H$6:$H$5000,"OK",Charges!$E$6:$E$5000,"&lt;="&amp;AsOf),2)-$K268)-$F268,2),"—"))</f>
        <v/>
      </c>
      <c r="H268" s="15" t="str">
        <f aca="false">IF($M268="","",IF($C268="","Not entered",IF($M268&lt;&gt;"OK","Check date",IF($C268&lt;AsOf,"Date passed — update it",IF($C268&lt;=AsOf+7,"Upcoming (next 7 days)","Later")))))</f>
        <v/>
      </c>
      <c r="I268" s="6" t="str">
        <f aca="false">IF(AND($D268="Overdue",$H268="Upcoming (next 7 days)"),"Review before next visit","")</f>
        <v/>
      </c>
      <c r="J268" s="14" t="str">
        <f aca="false">IF($M268="","",ROUND(SUMIFS(Charges!$F$6:$F$5000,Charges!$B$6:$B$5000,$A268,Charges!$H$6:$H$5000,"OK"),2))</f>
        <v/>
      </c>
      <c r="K268" s="14" t="str">
        <f aca="false">IF($M268="","",ROUND(SUMIFS(Payments!$E$6:$E$5000,Payments!$B$6:$B$5000,$A268,Payments!$G$6:$G$5000,"OK"),2))</f>
        <v/>
      </c>
      <c r="L268" s="15" t="str">
        <f aca="false">IF($M268="","",(COUNTIF(Charges!$B$6:$B$5000,$A268)-COUNTIFS(Charges!$B$6:$B$5000,$A268,Charges!$H$6:$H$5000,"OK"))+(COUNTIF(Payments!$B$6:$B$5000,$A268)-COUNTIFS(Payments!$B$6:$B$5000,$A268,Payments!$G$6:$G$5000,"OK")))</f>
        <v/>
      </c>
      <c r="M268" s="15" t="str">
        <f aca="false">IF(AND($A268="",$B268="",$C268=""),"",IF($A268="","Fix: add a customer ID",IF(COUNTIF($A$11:$A$5000,$A268)&gt;1,"Fix: duplicate customer ID",IF($B268="","Fix: add a name",IF($C268="","OK",IF(NOT(ISNUMBER($C268)),"Fix: next visit must be a date",IF(OR($C268&lt;36526,$C268&lt;&gt;INT($C268)),"Fix: next visit must be a date","OK")))))))</f>
        <v/>
      </c>
    </row>
    <row r="269" customFormat="false" ht="15" hidden="false" customHeight="false" outlineLevel="0" collapsed="false">
      <c r="A269" s="11"/>
      <c r="B269" s="11"/>
      <c r="C269" s="12"/>
      <c r="D269" s="6" t="str">
        <f aca="false">IF($M269="","",IF($M269&lt;&gt;"OK","Check this row",IF($L269&gt;0,"Check entries",IF(COUNTIF(Charges!$B$6:$B$5000,$A269)+COUNTIF(Payments!$B$6:$B$5000,$A269)=0,"No charges recorded",IF($E269&lt;0,"Credit",IF($E269=0,"Clear",IF($F269&gt;0,"Overdue",IF($G269&gt;0,"Due today","Outstanding — not overdue"))))))))</f>
        <v/>
      </c>
      <c r="E269" s="13" t="str">
        <f aca="false">IF($M269="","",IF(AND($M269="OK",$L269=0),ROUND($J269-$K269,2),"—"))</f>
        <v/>
      </c>
      <c r="F269" s="14" t="str">
        <f aca="false">IF($M269="","",IF(AND($M269="OK",$L269=0),ROUND(MAX(0,ROUND(SUMIFS(Charges!$F$6:$F$5000,Charges!$B$6:$B$5000,$A269,Charges!$H$6:$H$5000,"OK",Charges!$E$6:$E$5000,"&lt;"&amp;AsOf),2)-$K269),2),"—"))</f>
        <v/>
      </c>
      <c r="G269" s="14" t="str">
        <f aca="false">IF($M269="","",IF(AND($M269="OK",$L269=0),ROUND(MAX(0,ROUND(SUMIFS(Charges!$F$6:$F$5000,Charges!$B$6:$B$5000,$A269,Charges!$H$6:$H$5000,"OK",Charges!$E$6:$E$5000,"&lt;="&amp;AsOf),2)-$K269)-$F269,2),"—"))</f>
        <v/>
      </c>
      <c r="H269" s="15" t="str">
        <f aca="false">IF($M269="","",IF($C269="","Not entered",IF($M269&lt;&gt;"OK","Check date",IF($C269&lt;AsOf,"Date passed — update it",IF($C269&lt;=AsOf+7,"Upcoming (next 7 days)","Later")))))</f>
        <v/>
      </c>
      <c r="I269" s="6" t="str">
        <f aca="false">IF(AND($D269="Overdue",$H269="Upcoming (next 7 days)"),"Review before next visit","")</f>
        <v/>
      </c>
      <c r="J269" s="14" t="str">
        <f aca="false">IF($M269="","",ROUND(SUMIFS(Charges!$F$6:$F$5000,Charges!$B$6:$B$5000,$A269,Charges!$H$6:$H$5000,"OK"),2))</f>
        <v/>
      </c>
      <c r="K269" s="14" t="str">
        <f aca="false">IF($M269="","",ROUND(SUMIFS(Payments!$E$6:$E$5000,Payments!$B$6:$B$5000,$A269,Payments!$G$6:$G$5000,"OK"),2))</f>
        <v/>
      </c>
      <c r="L269" s="15" t="str">
        <f aca="false">IF($M269="","",(COUNTIF(Charges!$B$6:$B$5000,$A269)-COUNTIFS(Charges!$B$6:$B$5000,$A269,Charges!$H$6:$H$5000,"OK"))+(COUNTIF(Payments!$B$6:$B$5000,$A269)-COUNTIFS(Payments!$B$6:$B$5000,$A269,Payments!$G$6:$G$5000,"OK")))</f>
        <v/>
      </c>
      <c r="M269" s="15" t="str">
        <f aca="false">IF(AND($A269="",$B269="",$C269=""),"",IF($A269="","Fix: add a customer ID",IF(COUNTIF($A$11:$A$5000,$A269)&gt;1,"Fix: duplicate customer ID",IF($B269="","Fix: add a name",IF($C269="","OK",IF(NOT(ISNUMBER($C269)),"Fix: next visit must be a date",IF(OR($C269&lt;36526,$C269&lt;&gt;INT($C269)),"Fix: next visit must be a date","OK")))))))</f>
        <v/>
      </c>
    </row>
    <row r="270" customFormat="false" ht="15" hidden="false" customHeight="false" outlineLevel="0" collapsed="false">
      <c r="A270" s="11"/>
      <c r="B270" s="11"/>
      <c r="C270" s="12"/>
      <c r="D270" s="6" t="str">
        <f aca="false">IF($M270="","",IF($M270&lt;&gt;"OK","Check this row",IF($L270&gt;0,"Check entries",IF(COUNTIF(Charges!$B$6:$B$5000,$A270)+COUNTIF(Payments!$B$6:$B$5000,$A270)=0,"No charges recorded",IF($E270&lt;0,"Credit",IF($E270=0,"Clear",IF($F270&gt;0,"Overdue",IF($G270&gt;0,"Due today","Outstanding — not overdue"))))))))</f>
        <v/>
      </c>
      <c r="E270" s="13" t="str">
        <f aca="false">IF($M270="","",IF(AND($M270="OK",$L270=0),ROUND($J270-$K270,2),"—"))</f>
        <v/>
      </c>
      <c r="F270" s="14" t="str">
        <f aca="false">IF($M270="","",IF(AND($M270="OK",$L270=0),ROUND(MAX(0,ROUND(SUMIFS(Charges!$F$6:$F$5000,Charges!$B$6:$B$5000,$A270,Charges!$H$6:$H$5000,"OK",Charges!$E$6:$E$5000,"&lt;"&amp;AsOf),2)-$K270),2),"—"))</f>
        <v/>
      </c>
      <c r="G270" s="14" t="str">
        <f aca="false">IF($M270="","",IF(AND($M270="OK",$L270=0),ROUND(MAX(0,ROUND(SUMIFS(Charges!$F$6:$F$5000,Charges!$B$6:$B$5000,$A270,Charges!$H$6:$H$5000,"OK",Charges!$E$6:$E$5000,"&lt;="&amp;AsOf),2)-$K270)-$F270,2),"—"))</f>
        <v/>
      </c>
      <c r="H270" s="15" t="str">
        <f aca="false">IF($M270="","",IF($C270="","Not entered",IF($M270&lt;&gt;"OK","Check date",IF($C270&lt;AsOf,"Date passed — update it",IF($C270&lt;=AsOf+7,"Upcoming (next 7 days)","Later")))))</f>
        <v/>
      </c>
      <c r="I270" s="6" t="str">
        <f aca="false">IF(AND($D270="Overdue",$H270="Upcoming (next 7 days)"),"Review before next visit","")</f>
        <v/>
      </c>
      <c r="J270" s="14" t="str">
        <f aca="false">IF($M270="","",ROUND(SUMIFS(Charges!$F$6:$F$5000,Charges!$B$6:$B$5000,$A270,Charges!$H$6:$H$5000,"OK"),2))</f>
        <v/>
      </c>
      <c r="K270" s="14" t="str">
        <f aca="false">IF($M270="","",ROUND(SUMIFS(Payments!$E$6:$E$5000,Payments!$B$6:$B$5000,$A270,Payments!$G$6:$G$5000,"OK"),2))</f>
        <v/>
      </c>
      <c r="L270" s="15" t="str">
        <f aca="false">IF($M270="","",(COUNTIF(Charges!$B$6:$B$5000,$A270)-COUNTIFS(Charges!$B$6:$B$5000,$A270,Charges!$H$6:$H$5000,"OK"))+(COUNTIF(Payments!$B$6:$B$5000,$A270)-COUNTIFS(Payments!$B$6:$B$5000,$A270,Payments!$G$6:$G$5000,"OK")))</f>
        <v/>
      </c>
      <c r="M270" s="15" t="str">
        <f aca="false">IF(AND($A270="",$B270="",$C270=""),"",IF($A270="","Fix: add a customer ID",IF(COUNTIF($A$11:$A$5000,$A270)&gt;1,"Fix: duplicate customer ID",IF($B270="","Fix: add a name",IF($C270="","OK",IF(NOT(ISNUMBER($C270)),"Fix: next visit must be a date",IF(OR($C270&lt;36526,$C270&lt;&gt;INT($C270)),"Fix: next visit must be a date","OK")))))))</f>
        <v/>
      </c>
    </row>
    <row r="271" customFormat="false" ht="15" hidden="false" customHeight="false" outlineLevel="0" collapsed="false">
      <c r="A271" s="11"/>
      <c r="B271" s="11"/>
      <c r="C271" s="12"/>
      <c r="D271" s="6" t="str">
        <f aca="false">IF($M271="","",IF($M271&lt;&gt;"OK","Check this row",IF($L271&gt;0,"Check entries",IF(COUNTIF(Charges!$B$6:$B$5000,$A271)+COUNTIF(Payments!$B$6:$B$5000,$A271)=0,"No charges recorded",IF($E271&lt;0,"Credit",IF($E271=0,"Clear",IF($F271&gt;0,"Overdue",IF($G271&gt;0,"Due today","Outstanding — not overdue"))))))))</f>
        <v/>
      </c>
      <c r="E271" s="13" t="str">
        <f aca="false">IF($M271="","",IF(AND($M271="OK",$L271=0),ROUND($J271-$K271,2),"—"))</f>
        <v/>
      </c>
      <c r="F271" s="14" t="str">
        <f aca="false">IF($M271="","",IF(AND($M271="OK",$L271=0),ROUND(MAX(0,ROUND(SUMIFS(Charges!$F$6:$F$5000,Charges!$B$6:$B$5000,$A271,Charges!$H$6:$H$5000,"OK",Charges!$E$6:$E$5000,"&lt;"&amp;AsOf),2)-$K271),2),"—"))</f>
        <v/>
      </c>
      <c r="G271" s="14" t="str">
        <f aca="false">IF($M271="","",IF(AND($M271="OK",$L271=0),ROUND(MAX(0,ROUND(SUMIFS(Charges!$F$6:$F$5000,Charges!$B$6:$B$5000,$A271,Charges!$H$6:$H$5000,"OK",Charges!$E$6:$E$5000,"&lt;="&amp;AsOf),2)-$K271)-$F271,2),"—"))</f>
        <v/>
      </c>
      <c r="H271" s="15" t="str">
        <f aca="false">IF($M271="","",IF($C271="","Not entered",IF($M271&lt;&gt;"OK","Check date",IF($C271&lt;AsOf,"Date passed — update it",IF($C271&lt;=AsOf+7,"Upcoming (next 7 days)","Later")))))</f>
        <v/>
      </c>
      <c r="I271" s="6" t="str">
        <f aca="false">IF(AND($D271="Overdue",$H271="Upcoming (next 7 days)"),"Review before next visit","")</f>
        <v/>
      </c>
      <c r="J271" s="14" t="str">
        <f aca="false">IF($M271="","",ROUND(SUMIFS(Charges!$F$6:$F$5000,Charges!$B$6:$B$5000,$A271,Charges!$H$6:$H$5000,"OK"),2))</f>
        <v/>
      </c>
      <c r="K271" s="14" t="str">
        <f aca="false">IF($M271="","",ROUND(SUMIFS(Payments!$E$6:$E$5000,Payments!$B$6:$B$5000,$A271,Payments!$G$6:$G$5000,"OK"),2))</f>
        <v/>
      </c>
      <c r="L271" s="15" t="str">
        <f aca="false">IF($M271="","",(COUNTIF(Charges!$B$6:$B$5000,$A271)-COUNTIFS(Charges!$B$6:$B$5000,$A271,Charges!$H$6:$H$5000,"OK"))+(COUNTIF(Payments!$B$6:$B$5000,$A271)-COUNTIFS(Payments!$B$6:$B$5000,$A271,Payments!$G$6:$G$5000,"OK")))</f>
        <v/>
      </c>
      <c r="M271" s="15" t="str">
        <f aca="false">IF(AND($A271="",$B271="",$C271=""),"",IF($A271="","Fix: add a customer ID",IF(COUNTIF($A$11:$A$5000,$A271)&gt;1,"Fix: duplicate customer ID",IF($B271="","Fix: add a name",IF($C271="","OK",IF(NOT(ISNUMBER($C271)),"Fix: next visit must be a date",IF(OR($C271&lt;36526,$C271&lt;&gt;INT($C271)),"Fix: next visit must be a date","OK")))))))</f>
        <v/>
      </c>
    </row>
    <row r="272" customFormat="false" ht="15" hidden="false" customHeight="false" outlineLevel="0" collapsed="false">
      <c r="A272" s="11"/>
      <c r="B272" s="11"/>
      <c r="C272" s="12"/>
      <c r="D272" s="6" t="str">
        <f aca="false">IF($M272="","",IF($M272&lt;&gt;"OK","Check this row",IF($L272&gt;0,"Check entries",IF(COUNTIF(Charges!$B$6:$B$5000,$A272)+COUNTIF(Payments!$B$6:$B$5000,$A272)=0,"No charges recorded",IF($E272&lt;0,"Credit",IF($E272=0,"Clear",IF($F272&gt;0,"Overdue",IF($G272&gt;0,"Due today","Outstanding — not overdue"))))))))</f>
        <v/>
      </c>
      <c r="E272" s="13" t="str">
        <f aca="false">IF($M272="","",IF(AND($M272="OK",$L272=0),ROUND($J272-$K272,2),"—"))</f>
        <v/>
      </c>
      <c r="F272" s="14" t="str">
        <f aca="false">IF($M272="","",IF(AND($M272="OK",$L272=0),ROUND(MAX(0,ROUND(SUMIFS(Charges!$F$6:$F$5000,Charges!$B$6:$B$5000,$A272,Charges!$H$6:$H$5000,"OK",Charges!$E$6:$E$5000,"&lt;"&amp;AsOf),2)-$K272),2),"—"))</f>
        <v/>
      </c>
      <c r="G272" s="14" t="str">
        <f aca="false">IF($M272="","",IF(AND($M272="OK",$L272=0),ROUND(MAX(0,ROUND(SUMIFS(Charges!$F$6:$F$5000,Charges!$B$6:$B$5000,$A272,Charges!$H$6:$H$5000,"OK",Charges!$E$6:$E$5000,"&lt;="&amp;AsOf),2)-$K272)-$F272,2),"—"))</f>
        <v/>
      </c>
      <c r="H272" s="15" t="str">
        <f aca="false">IF($M272="","",IF($C272="","Not entered",IF($M272&lt;&gt;"OK","Check date",IF($C272&lt;AsOf,"Date passed — update it",IF($C272&lt;=AsOf+7,"Upcoming (next 7 days)","Later")))))</f>
        <v/>
      </c>
      <c r="I272" s="6" t="str">
        <f aca="false">IF(AND($D272="Overdue",$H272="Upcoming (next 7 days)"),"Review before next visit","")</f>
        <v/>
      </c>
      <c r="J272" s="14" t="str">
        <f aca="false">IF($M272="","",ROUND(SUMIFS(Charges!$F$6:$F$5000,Charges!$B$6:$B$5000,$A272,Charges!$H$6:$H$5000,"OK"),2))</f>
        <v/>
      </c>
      <c r="K272" s="14" t="str">
        <f aca="false">IF($M272="","",ROUND(SUMIFS(Payments!$E$6:$E$5000,Payments!$B$6:$B$5000,$A272,Payments!$G$6:$G$5000,"OK"),2))</f>
        <v/>
      </c>
      <c r="L272" s="15" t="str">
        <f aca="false">IF($M272="","",(COUNTIF(Charges!$B$6:$B$5000,$A272)-COUNTIFS(Charges!$B$6:$B$5000,$A272,Charges!$H$6:$H$5000,"OK"))+(COUNTIF(Payments!$B$6:$B$5000,$A272)-COUNTIFS(Payments!$B$6:$B$5000,$A272,Payments!$G$6:$G$5000,"OK")))</f>
        <v/>
      </c>
      <c r="M272" s="15" t="str">
        <f aca="false">IF(AND($A272="",$B272="",$C272=""),"",IF($A272="","Fix: add a customer ID",IF(COUNTIF($A$11:$A$5000,$A272)&gt;1,"Fix: duplicate customer ID",IF($B272="","Fix: add a name",IF($C272="","OK",IF(NOT(ISNUMBER($C272)),"Fix: next visit must be a date",IF(OR($C272&lt;36526,$C272&lt;&gt;INT($C272)),"Fix: next visit must be a date","OK")))))))</f>
        <v/>
      </c>
    </row>
    <row r="273" customFormat="false" ht="15" hidden="false" customHeight="false" outlineLevel="0" collapsed="false">
      <c r="A273" s="11"/>
      <c r="B273" s="11"/>
      <c r="C273" s="12"/>
      <c r="D273" s="6" t="str">
        <f aca="false">IF($M273="","",IF($M273&lt;&gt;"OK","Check this row",IF($L273&gt;0,"Check entries",IF(COUNTIF(Charges!$B$6:$B$5000,$A273)+COUNTIF(Payments!$B$6:$B$5000,$A273)=0,"No charges recorded",IF($E273&lt;0,"Credit",IF($E273=0,"Clear",IF($F273&gt;0,"Overdue",IF($G273&gt;0,"Due today","Outstanding — not overdue"))))))))</f>
        <v/>
      </c>
      <c r="E273" s="13" t="str">
        <f aca="false">IF($M273="","",IF(AND($M273="OK",$L273=0),ROUND($J273-$K273,2),"—"))</f>
        <v/>
      </c>
      <c r="F273" s="14" t="str">
        <f aca="false">IF($M273="","",IF(AND($M273="OK",$L273=0),ROUND(MAX(0,ROUND(SUMIFS(Charges!$F$6:$F$5000,Charges!$B$6:$B$5000,$A273,Charges!$H$6:$H$5000,"OK",Charges!$E$6:$E$5000,"&lt;"&amp;AsOf),2)-$K273),2),"—"))</f>
        <v/>
      </c>
      <c r="G273" s="14" t="str">
        <f aca="false">IF($M273="","",IF(AND($M273="OK",$L273=0),ROUND(MAX(0,ROUND(SUMIFS(Charges!$F$6:$F$5000,Charges!$B$6:$B$5000,$A273,Charges!$H$6:$H$5000,"OK",Charges!$E$6:$E$5000,"&lt;="&amp;AsOf),2)-$K273)-$F273,2),"—"))</f>
        <v/>
      </c>
      <c r="H273" s="15" t="str">
        <f aca="false">IF($M273="","",IF($C273="","Not entered",IF($M273&lt;&gt;"OK","Check date",IF($C273&lt;AsOf,"Date passed — update it",IF($C273&lt;=AsOf+7,"Upcoming (next 7 days)","Later")))))</f>
        <v/>
      </c>
      <c r="I273" s="6" t="str">
        <f aca="false">IF(AND($D273="Overdue",$H273="Upcoming (next 7 days)"),"Review before next visit","")</f>
        <v/>
      </c>
      <c r="J273" s="14" t="str">
        <f aca="false">IF($M273="","",ROUND(SUMIFS(Charges!$F$6:$F$5000,Charges!$B$6:$B$5000,$A273,Charges!$H$6:$H$5000,"OK"),2))</f>
        <v/>
      </c>
      <c r="K273" s="14" t="str">
        <f aca="false">IF($M273="","",ROUND(SUMIFS(Payments!$E$6:$E$5000,Payments!$B$6:$B$5000,$A273,Payments!$G$6:$G$5000,"OK"),2))</f>
        <v/>
      </c>
      <c r="L273" s="15" t="str">
        <f aca="false">IF($M273="","",(COUNTIF(Charges!$B$6:$B$5000,$A273)-COUNTIFS(Charges!$B$6:$B$5000,$A273,Charges!$H$6:$H$5000,"OK"))+(COUNTIF(Payments!$B$6:$B$5000,$A273)-COUNTIFS(Payments!$B$6:$B$5000,$A273,Payments!$G$6:$G$5000,"OK")))</f>
        <v/>
      </c>
      <c r="M273" s="15" t="str">
        <f aca="false">IF(AND($A273="",$B273="",$C273=""),"",IF($A273="","Fix: add a customer ID",IF(COUNTIF($A$11:$A$5000,$A273)&gt;1,"Fix: duplicate customer ID",IF($B273="","Fix: add a name",IF($C273="","OK",IF(NOT(ISNUMBER($C273)),"Fix: next visit must be a date",IF(OR($C273&lt;36526,$C273&lt;&gt;INT($C273)),"Fix: next visit must be a date","OK")))))))</f>
        <v/>
      </c>
    </row>
    <row r="274" customFormat="false" ht="15" hidden="false" customHeight="false" outlineLevel="0" collapsed="false">
      <c r="A274" s="11"/>
      <c r="B274" s="11"/>
      <c r="C274" s="12"/>
      <c r="D274" s="6" t="str">
        <f aca="false">IF($M274="","",IF($M274&lt;&gt;"OK","Check this row",IF($L274&gt;0,"Check entries",IF(COUNTIF(Charges!$B$6:$B$5000,$A274)+COUNTIF(Payments!$B$6:$B$5000,$A274)=0,"No charges recorded",IF($E274&lt;0,"Credit",IF($E274=0,"Clear",IF($F274&gt;0,"Overdue",IF($G274&gt;0,"Due today","Outstanding — not overdue"))))))))</f>
        <v/>
      </c>
      <c r="E274" s="13" t="str">
        <f aca="false">IF($M274="","",IF(AND($M274="OK",$L274=0),ROUND($J274-$K274,2),"—"))</f>
        <v/>
      </c>
      <c r="F274" s="14" t="str">
        <f aca="false">IF($M274="","",IF(AND($M274="OK",$L274=0),ROUND(MAX(0,ROUND(SUMIFS(Charges!$F$6:$F$5000,Charges!$B$6:$B$5000,$A274,Charges!$H$6:$H$5000,"OK",Charges!$E$6:$E$5000,"&lt;"&amp;AsOf),2)-$K274),2),"—"))</f>
        <v/>
      </c>
      <c r="G274" s="14" t="str">
        <f aca="false">IF($M274="","",IF(AND($M274="OK",$L274=0),ROUND(MAX(0,ROUND(SUMIFS(Charges!$F$6:$F$5000,Charges!$B$6:$B$5000,$A274,Charges!$H$6:$H$5000,"OK",Charges!$E$6:$E$5000,"&lt;="&amp;AsOf),2)-$K274)-$F274,2),"—"))</f>
        <v/>
      </c>
      <c r="H274" s="15" t="str">
        <f aca="false">IF($M274="","",IF($C274="","Not entered",IF($M274&lt;&gt;"OK","Check date",IF($C274&lt;AsOf,"Date passed — update it",IF($C274&lt;=AsOf+7,"Upcoming (next 7 days)","Later")))))</f>
        <v/>
      </c>
      <c r="I274" s="6" t="str">
        <f aca="false">IF(AND($D274="Overdue",$H274="Upcoming (next 7 days)"),"Review before next visit","")</f>
        <v/>
      </c>
      <c r="J274" s="14" t="str">
        <f aca="false">IF($M274="","",ROUND(SUMIFS(Charges!$F$6:$F$5000,Charges!$B$6:$B$5000,$A274,Charges!$H$6:$H$5000,"OK"),2))</f>
        <v/>
      </c>
      <c r="K274" s="14" t="str">
        <f aca="false">IF($M274="","",ROUND(SUMIFS(Payments!$E$6:$E$5000,Payments!$B$6:$B$5000,$A274,Payments!$G$6:$G$5000,"OK"),2))</f>
        <v/>
      </c>
      <c r="L274" s="15" t="str">
        <f aca="false">IF($M274="","",(COUNTIF(Charges!$B$6:$B$5000,$A274)-COUNTIFS(Charges!$B$6:$B$5000,$A274,Charges!$H$6:$H$5000,"OK"))+(COUNTIF(Payments!$B$6:$B$5000,$A274)-COUNTIFS(Payments!$B$6:$B$5000,$A274,Payments!$G$6:$G$5000,"OK")))</f>
        <v/>
      </c>
      <c r="M274" s="15" t="str">
        <f aca="false">IF(AND($A274="",$B274="",$C274=""),"",IF($A274="","Fix: add a customer ID",IF(COUNTIF($A$11:$A$5000,$A274)&gt;1,"Fix: duplicate customer ID",IF($B274="","Fix: add a name",IF($C274="","OK",IF(NOT(ISNUMBER($C274)),"Fix: next visit must be a date",IF(OR($C274&lt;36526,$C274&lt;&gt;INT($C274)),"Fix: next visit must be a date","OK")))))))</f>
        <v/>
      </c>
    </row>
    <row r="275" customFormat="false" ht="15" hidden="false" customHeight="false" outlineLevel="0" collapsed="false">
      <c r="A275" s="11"/>
      <c r="B275" s="11"/>
      <c r="C275" s="12"/>
      <c r="D275" s="6" t="str">
        <f aca="false">IF($M275="","",IF($M275&lt;&gt;"OK","Check this row",IF($L275&gt;0,"Check entries",IF(COUNTIF(Charges!$B$6:$B$5000,$A275)+COUNTIF(Payments!$B$6:$B$5000,$A275)=0,"No charges recorded",IF($E275&lt;0,"Credit",IF($E275=0,"Clear",IF($F275&gt;0,"Overdue",IF($G275&gt;0,"Due today","Outstanding — not overdue"))))))))</f>
        <v/>
      </c>
      <c r="E275" s="13" t="str">
        <f aca="false">IF($M275="","",IF(AND($M275="OK",$L275=0),ROUND($J275-$K275,2),"—"))</f>
        <v/>
      </c>
      <c r="F275" s="14" t="str">
        <f aca="false">IF($M275="","",IF(AND($M275="OK",$L275=0),ROUND(MAX(0,ROUND(SUMIFS(Charges!$F$6:$F$5000,Charges!$B$6:$B$5000,$A275,Charges!$H$6:$H$5000,"OK",Charges!$E$6:$E$5000,"&lt;"&amp;AsOf),2)-$K275),2),"—"))</f>
        <v/>
      </c>
      <c r="G275" s="14" t="str">
        <f aca="false">IF($M275="","",IF(AND($M275="OK",$L275=0),ROUND(MAX(0,ROUND(SUMIFS(Charges!$F$6:$F$5000,Charges!$B$6:$B$5000,$A275,Charges!$H$6:$H$5000,"OK",Charges!$E$6:$E$5000,"&lt;="&amp;AsOf),2)-$K275)-$F275,2),"—"))</f>
        <v/>
      </c>
      <c r="H275" s="15" t="str">
        <f aca="false">IF($M275="","",IF($C275="","Not entered",IF($M275&lt;&gt;"OK","Check date",IF($C275&lt;AsOf,"Date passed — update it",IF($C275&lt;=AsOf+7,"Upcoming (next 7 days)","Later")))))</f>
        <v/>
      </c>
      <c r="I275" s="6" t="str">
        <f aca="false">IF(AND($D275="Overdue",$H275="Upcoming (next 7 days)"),"Review before next visit","")</f>
        <v/>
      </c>
      <c r="J275" s="14" t="str">
        <f aca="false">IF($M275="","",ROUND(SUMIFS(Charges!$F$6:$F$5000,Charges!$B$6:$B$5000,$A275,Charges!$H$6:$H$5000,"OK"),2))</f>
        <v/>
      </c>
      <c r="K275" s="14" t="str">
        <f aca="false">IF($M275="","",ROUND(SUMIFS(Payments!$E$6:$E$5000,Payments!$B$6:$B$5000,$A275,Payments!$G$6:$G$5000,"OK"),2))</f>
        <v/>
      </c>
      <c r="L275" s="15" t="str">
        <f aca="false">IF($M275="","",(COUNTIF(Charges!$B$6:$B$5000,$A275)-COUNTIFS(Charges!$B$6:$B$5000,$A275,Charges!$H$6:$H$5000,"OK"))+(COUNTIF(Payments!$B$6:$B$5000,$A275)-COUNTIFS(Payments!$B$6:$B$5000,$A275,Payments!$G$6:$G$5000,"OK")))</f>
        <v/>
      </c>
      <c r="M275" s="15" t="str">
        <f aca="false">IF(AND($A275="",$B275="",$C275=""),"",IF($A275="","Fix: add a customer ID",IF(COUNTIF($A$11:$A$5000,$A275)&gt;1,"Fix: duplicate customer ID",IF($B275="","Fix: add a name",IF($C275="","OK",IF(NOT(ISNUMBER($C275)),"Fix: next visit must be a date",IF(OR($C275&lt;36526,$C275&lt;&gt;INT($C275)),"Fix: next visit must be a date","OK")))))))</f>
        <v/>
      </c>
    </row>
    <row r="276" customFormat="false" ht="15" hidden="false" customHeight="false" outlineLevel="0" collapsed="false">
      <c r="A276" s="11"/>
      <c r="B276" s="11"/>
      <c r="C276" s="12"/>
      <c r="D276" s="6" t="str">
        <f aca="false">IF($M276="","",IF($M276&lt;&gt;"OK","Check this row",IF($L276&gt;0,"Check entries",IF(COUNTIF(Charges!$B$6:$B$5000,$A276)+COUNTIF(Payments!$B$6:$B$5000,$A276)=0,"No charges recorded",IF($E276&lt;0,"Credit",IF($E276=0,"Clear",IF($F276&gt;0,"Overdue",IF($G276&gt;0,"Due today","Outstanding — not overdue"))))))))</f>
        <v/>
      </c>
      <c r="E276" s="13" t="str">
        <f aca="false">IF($M276="","",IF(AND($M276="OK",$L276=0),ROUND($J276-$K276,2),"—"))</f>
        <v/>
      </c>
      <c r="F276" s="14" t="str">
        <f aca="false">IF($M276="","",IF(AND($M276="OK",$L276=0),ROUND(MAX(0,ROUND(SUMIFS(Charges!$F$6:$F$5000,Charges!$B$6:$B$5000,$A276,Charges!$H$6:$H$5000,"OK",Charges!$E$6:$E$5000,"&lt;"&amp;AsOf),2)-$K276),2),"—"))</f>
        <v/>
      </c>
      <c r="G276" s="14" t="str">
        <f aca="false">IF($M276="","",IF(AND($M276="OK",$L276=0),ROUND(MAX(0,ROUND(SUMIFS(Charges!$F$6:$F$5000,Charges!$B$6:$B$5000,$A276,Charges!$H$6:$H$5000,"OK",Charges!$E$6:$E$5000,"&lt;="&amp;AsOf),2)-$K276)-$F276,2),"—"))</f>
        <v/>
      </c>
      <c r="H276" s="15" t="str">
        <f aca="false">IF($M276="","",IF($C276="","Not entered",IF($M276&lt;&gt;"OK","Check date",IF($C276&lt;AsOf,"Date passed — update it",IF($C276&lt;=AsOf+7,"Upcoming (next 7 days)","Later")))))</f>
        <v/>
      </c>
      <c r="I276" s="6" t="str">
        <f aca="false">IF(AND($D276="Overdue",$H276="Upcoming (next 7 days)"),"Review before next visit","")</f>
        <v/>
      </c>
      <c r="J276" s="14" t="str">
        <f aca="false">IF($M276="","",ROUND(SUMIFS(Charges!$F$6:$F$5000,Charges!$B$6:$B$5000,$A276,Charges!$H$6:$H$5000,"OK"),2))</f>
        <v/>
      </c>
      <c r="K276" s="14" t="str">
        <f aca="false">IF($M276="","",ROUND(SUMIFS(Payments!$E$6:$E$5000,Payments!$B$6:$B$5000,$A276,Payments!$G$6:$G$5000,"OK"),2))</f>
        <v/>
      </c>
      <c r="L276" s="15" t="str">
        <f aca="false">IF($M276="","",(COUNTIF(Charges!$B$6:$B$5000,$A276)-COUNTIFS(Charges!$B$6:$B$5000,$A276,Charges!$H$6:$H$5000,"OK"))+(COUNTIF(Payments!$B$6:$B$5000,$A276)-COUNTIFS(Payments!$B$6:$B$5000,$A276,Payments!$G$6:$G$5000,"OK")))</f>
        <v/>
      </c>
      <c r="M276" s="15" t="str">
        <f aca="false">IF(AND($A276="",$B276="",$C276=""),"",IF($A276="","Fix: add a customer ID",IF(COUNTIF($A$11:$A$5000,$A276)&gt;1,"Fix: duplicate customer ID",IF($B276="","Fix: add a name",IF($C276="","OK",IF(NOT(ISNUMBER($C276)),"Fix: next visit must be a date",IF(OR($C276&lt;36526,$C276&lt;&gt;INT($C276)),"Fix: next visit must be a date","OK")))))))</f>
        <v/>
      </c>
    </row>
    <row r="277" customFormat="false" ht="15" hidden="false" customHeight="false" outlineLevel="0" collapsed="false">
      <c r="A277" s="11"/>
      <c r="B277" s="11"/>
      <c r="C277" s="12"/>
      <c r="D277" s="6" t="str">
        <f aca="false">IF($M277="","",IF($M277&lt;&gt;"OK","Check this row",IF($L277&gt;0,"Check entries",IF(COUNTIF(Charges!$B$6:$B$5000,$A277)+COUNTIF(Payments!$B$6:$B$5000,$A277)=0,"No charges recorded",IF($E277&lt;0,"Credit",IF($E277=0,"Clear",IF($F277&gt;0,"Overdue",IF($G277&gt;0,"Due today","Outstanding — not overdue"))))))))</f>
        <v/>
      </c>
      <c r="E277" s="13" t="str">
        <f aca="false">IF($M277="","",IF(AND($M277="OK",$L277=0),ROUND($J277-$K277,2),"—"))</f>
        <v/>
      </c>
      <c r="F277" s="14" t="str">
        <f aca="false">IF($M277="","",IF(AND($M277="OK",$L277=0),ROUND(MAX(0,ROUND(SUMIFS(Charges!$F$6:$F$5000,Charges!$B$6:$B$5000,$A277,Charges!$H$6:$H$5000,"OK",Charges!$E$6:$E$5000,"&lt;"&amp;AsOf),2)-$K277),2),"—"))</f>
        <v/>
      </c>
      <c r="G277" s="14" t="str">
        <f aca="false">IF($M277="","",IF(AND($M277="OK",$L277=0),ROUND(MAX(0,ROUND(SUMIFS(Charges!$F$6:$F$5000,Charges!$B$6:$B$5000,$A277,Charges!$H$6:$H$5000,"OK",Charges!$E$6:$E$5000,"&lt;="&amp;AsOf),2)-$K277)-$F277,2),"—"))</f>
        <v/>
      </c>
      <c r="H277" s="15" t="str">
        <f aca="false">IF($M277="","",IF($C277="","Not entered",IF($M277&lt;&gt;"OK","Check date",IF($C277&lt;AsOf,"Date passed — update it",IF($C277&lt;=AsOf+7,"Upcoming (next 7 days)","Later")))))</f>
        <v/>
      </c>
      <c r="I277" s="6" t="str">
        <f aca="false">IF(AND($D277="Overdue",$H277="Upcoming (next 7 days)"),"Review before next visit","")</f>
        <v/>
      </c>
      <c r="J277" s="14" t="str">
        <f aca="false">IF($M277="","",ROUND(SUMIFS(Charges!$F$6:$F$5000,Charges!$B$6:$B$5000,$A277,Charges!$H$6:$H$5000,"OK"),2))</f>
        <v/>
      </c>
      <c r="K277" s="14" t="str">
        <f aca="false">IF($M277="","",ROUND(SUMIFS(Payments!$E$6:$E$5000,Payments!$B$6:$B$5000,$A277,Payments!$G$6:$G$5000,"OK"),2))</f>
        <v/>
      </c>
      <c r="L277" s="15" t="str">
        <f aca="false">IF($M277="","",(COUNTIF(Charges!$B$6:$B$5000,$A277)-COUNTIFS(Charges!$B$6:$B$5000,$A277,Charges!$H$6:$H$5000,"OK"))+(COUNTIF(Payments!$B$6:$B$5000,$A277)-COUNTIFS(Payments!$B$6:$B$5000,$A277,Payments!$G$6:$G$5000,"OK")))</f>
        <v/>
      </c>
      <c r="M277" s="15" t="str">
        <f aca="false">IF(AND($A277="",$B277="",$C277=""),"",IF($A277="","Fix: add a customer ID",IF(COUNTIF($A$11:$A$5000,$A277)&gt;1,"Fix: duplicate customer ID",IF($B277="","Fix: add a name",IF($C277="","OK",IF(NOT(ISNUMBER($C277)),"Fix: next visit must be a date",IF(OR($C277&lt;36526,$C277&lt;&gt;INT($C277)),"Fix: next visit must be a date","OK")))))))</f>
        <v/>
      </c>
    </row>
    <row r="278" customFormat="false" ht="15" hidden="false" customHeight="false" outlineLevel="0" collapsed="false">
      <c r="A278" s="11"/>
      <c r="B278" s="11"/>
      <c r="C278" s="12"/>
      <c r="D278" s="6" t="str">
        <f aca="false">IF($M278="","",IF($M278&lt;&gt;"OK","Check this row",IF($L278&gt;0,"Check entries",IF(COUNTIF(Charges!$B$6:$B$5000,$A278)+COUNTIF(Payments!$B$6:$B$5000,$A278)=0,"No charges recorded",IF($E278&lt;0,"Credit",IF($E278=0,"Clear",IF($F278&gt;0,"Overdue",IF($G278&gt;0,"Due today","Outstanding — not overdue"))))))))</f>
        <v/>
      </c>
      <c r="E278" s="13" t="str">
        <f aca="false">IF($M278="","",IF(AND($M278="OK",$L278=0),ROUND($J278-$K278,2),"—"))</f>
        <v/>
      </c>
      <c r="F278" s="14" t="str">
        <f aca="false">IF($M278="","",IF(AND($M278="OK",$L278=0),ROUND(MAX(0,ROUND(SUMIFS(Charges!$F$6:$F$5000,Charges!$B$6:$B$5000,$A278,Charges!$H$6:$H$5000,"OK",Charges!$E$6:$E$5000,"&lt;"&amp;AsOf),2)-$K278),2),"—"))</f>
        <v/>
      </c>
      <c r="G278" s="14" t="str">
        <f aca="false">IF($M278="","",IF(AND($M278="OK",$L278=0),ROUND(MAX(0,ROUND(SUMIFS(Charges!$F$6:$F$5000,Charges!$B$6:$B$5000,$A278,Charges!$H$6:$H$5000,"OK",Charges!$E$6:$E$5000,"&lt;="&amp;AsOf),2)-$K278)-$F278,2),"—"))</f>
        <v/>
      </c>
      <c r="H278" s="15" t="str">
        <f aca="false">IF($M278="","",IF($C278="","Not entered",IF($M278&lt;&gt;"OK","Check date",IF($C278&lt;AsOf,"Date passed — update it",IF($C278&lt;=AsOf+7,"Upcoming (next 7 days)","Later")))))</f>
        <v/>
      </c>
      <c r="I278" s="6" t="str">
        <f aca="false">IF(AND($D278="Overdue",$H278="Upcoming (next 7 days)"),"Review before next visit","")</f>
        <v/>
      </c>
      <c r="J278" s="14" t="str">
        <f aca="false">IF($M278="","",ROUND(SUMIFS(Charges!$F$6:$F$5000,Charges!$B$6:$B$5000,$A278,Charges!$H$6:$H$5000,"OK"),2))</f>
        <v/>
      </c>
      <c r="K278" s="14" t="str">
        <f aca="false">IF($M278="","",ROUND(SUMIFS(Payments!$E$6:$E$5000,Payments!$B$6:$B$5000,$A278,Payments!$G$6:$G$5000,"OK"),2))</f>
        <v/>
      </c>
      <c r="L278" s="15" t="str">
        <f aca="false">IF($M278="","",(COUNTIF(Charges!$B$6:$B$5000,$A278)-COUNTIFS(Charges!$B$6:$B$5000,$A278,Charges!$H$6:$H$5000,"OK"))+(COUNTIF(Payments!$B$6:$B$5000,$A278)-COUNTIFS(Payments!$B$6:$B$5000,$A278,Payments!$G$6:$G$5000,"OK")))</f>
        <v/>
      </c>
      <c r="M278" s="15" t="str">
        <f aca="false">IF(AND($A278="",$B278="",$C278=""),"",IF($A278="","Fix: add a customer ID",IF(COUNTIF($A$11:$A$5000,$A278)&gt;1,"Fix: duplicate customer ID",IF($B278="","Fix: add a name",IF($C278="","OK",IF(NOT(ISNUMBER($C278)),"Fix: next visit must be a date",IF(OR($C278&lt;36526,$C278&lt;&gt;INT($C278)),"Fix: next visit must be a date","OK")))))))</f>
        <v/>
      </c>
    </row>
    <row r="279" customFormat="false" ht="15" hidden="false" customHeight="false" outlineLevel="0" collapsed="false">
      <c r="A279" s="11"/>
      <c r="B279" s="11"/>
      <c r="C279" s="12"/>
      <c r="D279" s="6" t="str">
        <f aca="false">IF($M279="","",IF($M279&lt;&gt;"OK","Check this row",IF($L279&gt;0,"Check entries",IF(COUNTIF(Charges!$B$6:$B$5000,$A279)+COUNTIF(Payments!$B$6:$B$5000,$A279)=0,"No charges recorded",IF($E279&lt;0,"Credit",IF($E279=0,"Clear",IF($F279&gt;0,"Overdue",IF($G279&gt;0,"Due today","Outstanding — not overdue"))))))))</f>
        <v/>
      </c>
      <c r="E279" s="13" t="str">
        <f aca="false">IF($M279="","",IF(AND($M279="OK",$L279=0),ROUND($J279-$K279,2),"—"))</f>
        <v/>
      </c>
      <c r="F279" s="14" t="str">
        <f aca="false">IF($M279="","",IF(AND($M279="OK",$L279=0),ROUND(MAX(0,ROUND(SUMIFS(Charges!$F$6:$F$5000,Charges!$B$6:$B$5000,$A279,Charges!$H$6:$H$5000,"OK",Charges!$E$6:$E$5000,"&lt;"&amp;AsOf),2)-$K279),2),"—"))</f>
        <v/>
      </c>
      <c r="G279" s="14" t="str">
        <f aca="false">IF($M279="","",IF(AND($M279="OK",$L279=0),ROUND(MAX(0,ROUND(SUMIFS(Charges!$F$6:$F$5000,Charges!$B$6:$B$5000,$A279,Charges!$H$6:$H$5000,"OK",Charges!$E$6:$E$5000,"&lt;="&amp;AsOf),2)-$K279)-$F279,2),"—"))</f>
        <v/>
      </c>
      <c r="H279" s="15" t="str">
        <f aca="false">IF($M279="","",IF($C279="","Not entered",IF($M279&lt;&gt;"OK","Check date",IF($C279&lt;AsOf,"Date passed — update it",IF($C279&lt;=AsOf+7,"Upcoming (next 7 days)","Later")))))</f>
        <v/>
      </c>
      <c r="I279" s="6" t="str">
        <f aca="false">IF(AND($D279="Overdue",$H279="Upcoming (next 7 days)"),"Review before next visit","")</f>
        <v/>
      </c>
      <c r="J279" s="14" t="str">
        <f aca="false">IF($M279="","",ROUND(SUMIFS(Charges!$F$6:$F$5000,Charges!$B$6:$B$5000,$A279,Charges!$H$6:$H$5000,"OK"),2))</f>
        <v/>
      </c>
      <c r="K279" s="14" t="str">
        <f aca="false">IF($M279="","",ROUND(SUMIFS(Payments!$E$6:$E$5000,Payments!$B$6:$B$5000,$A279,Payments!$G$6:$G$5000,"OK"),2))</f>
        <v/>
      </c>
      <c r="L279" s="15" t="str">
        <f aca="false">IF($M279="","",(COUNTIF(Charges!$B$6:$B$5000,$A279)-COUNTIFS(Charges!$B$6:$B$5000,$A279,Charges!$H$6:$H$5000,"OK"))+(COUNTIF(Payments!$B$6:$B$5000,$A279)-COUNTIFS(Payments!$B$6:$B$5000,$A279,Payments!$G$6:$G$5000,"OK")))</f>
        <v/>
      </c>
      <c r="M279" s="15" t="str">
        <f aca="false">IF(AND($A279="",$B279="",$C279=""),"",IF($A279="","Fix: add a customer ID",IF(COUNTIF($A$11:$A$5000,$A279)&gt;1,"Fix: duplicate customer ID",IF($B279="","Fix: add a name",IF($C279="","OK",IF(NOT(ISNUMBER($C279)),"Fix: next visit must be a date",IF(OR($C279&lt;36526,$C279&lt;&gt;INT($C279)),"Fix: next visit must be a date","OK")))))))</f>
        <v/>
      </c>
    </row>
    <row r="280" customFormat="false" ht="15" hidden="false" customHeight="false" outlineLevel="0" collapsed="false">
      <c r="A280" s="11"/>
      <c r="B280" s="11"/>
      <c r="C280" s="12"/>
      <c r="D280" s="6" t="str">
        <f aca="false">IF($M280="","",IF($M280&lt;&gt;"OK","Check this row",IF($L280&gt;0,"Check entries",IF(COUNTIF(Charges!$B$6:$B$5000,$A280)+COUNTIF(Payments!$B$6:$B$5000,$A280)=0,"No charges recorded",IF($E280&lt;0,"Credit",IF($E280=0,"Clear",IF($F280&gt;0,"Overdue",IF($G280&gt;0,"Due today","Outstanding — not overdue"))))))))</f>
        <v/>
      </c>
      <c r="E280" s="13" t="str">
        <f aca="false">IF($M280="","",IF(AND($M280="OK",$L280=0),ROUND($J280-$K280,2),"—"))</f>
        <v/>
      </c>
      <c r="F280" s="14" t="str">
        <f aca="false">IF($M280="","",IF(AND($M280="OK",$L280=0),ROUND(MAX(0,ROUND(SUMIFS(Charges!$F$6:$F$5000,Charges!$B$6:$B$5000,$A280,Charges!$H$6:$H$5000,"OK",Charges!$E$6:$E$5000,"&lt;"&amp;AsOf),2)-$K280),2),"—"))</f>
        <v/>
      </c>
      <c r="G280" s="14" t="str">
        <f aca="false">IF($M280="","",IF(AND($M280="OK",$L280=0),ROUND(MAX(0,ROUND(SUMIFS(Charges!$F$6:$F$5000,Charges!$B$6:$B$5000,$A280,Charges!$H$6:$H$5000,"OK",Charges!$E$6:$E$5000,"&lt;="&amp;AsOf),2)-$K280)-$F280,2),"—"))</f>
        <v/>
      </c>
      <c r="H280" s="15" t="str">
        <f aca="false">IF($M280="","",IF($C280="","Not entered",IF($M280&lt;&gt;"OK","Check date",IF($C280&lt;AsOf,"Date passed — update it",IF($C280&lt;=AsOf+7,"Upcoming (next 7 days)","Later")))))</f>
        <v/>
      </c>
      <c r="I280" s="6" t="str">
        <f aca="false">IF(AND($D280="Overdue",$H280="Upcoming (next 7 days)"),"Review before next visit","")</f>
        <v/>
      </c>
      <c r="J280" s="14" t="str">
        <f aca="false">IF($M280="","",ROUND(SUMIFS(Charges!$F$6:$F$5000,Charges!$B$6:$B$5000,$A280,Charges!$H$6:$H$5000,"OK"),2))</f>
        <v/>
      </c>
      <c r="K280" s="14" t="str">
        <f aca="false">IF($M280="","",ROUND(SUMIFS(Payments!$E$6:$E$5000,Payments!$B$6:$B$5000,$A280,Payments!$G$6:$G$5000,"OK"),2))</f>
        <v/>
      </c>
      <c r="L280" s="15" t="str">
        <f aca="false">IF($M280="","",(COUNTIF(Charges!$B$6:$B$5000,$A280)-COUNTIFS(Charges!$B$6:$B$5000,$A280,Charges!$H$6:$H$5000,"OK"))+(COUNTIF(Payments!$B$6:$B$5000,$A280)-COUNTIFS(Payments!$B$6:$B$5000,$A280,Payments!$G$6:$G$5000,"OK")))</f>
        <v/>
      </c>
      <c r="M280" s="15" t="str">
        <f aca="false">IF(AND($A280="",$B280="",$C280=""),"",IF($A280="","Fix: add a customer ID",IF(COUNTIF($A$11:$A$5000,$A280)&gt;1,"Fix: duplicate customer ID",IF($B280="","Fix: add a name",IF($C280="","OK",IF(NOT(ISNUMBER($C280)),"Fix: next visit must be a date",IF(OR($C280&lt;36526,$C280&lt;&gt;INT($C280)),"Fix: next visit must be a date","OK")))))))</f>
        <v/>
      </c>
    </row>
    <row r="281" customFormat="false" ht="15" hidden="false" customHeight="false" outlineLevel="0" collapsed="false">
      <c r="A281" s="11"/>
      <c r="B281" s="11"/>
      <c r="C281" s="12"/>
      <c r="D281" s="6" t="str">
        <f aca="false">IF($M281="","",IF($M281&lt;&gt;"OK","Check this row",IF($L281&gt;0,"Check entries",IF(COUNTIF(Charges!$B$6:$B$5000,$A281)+COUNTIF(Payments!$B$6:$B$5000,$A281)=0,"No charges recorded",IF($E281&lt;0,"Credit",IF($E281=0,"Clear",IF($F281&gt;0,"Overdue",IF($G281&gt;0,"Due today","Outstanding — not overdue"))))))))</f>
        <v/>
      </c>
      <c r="E281" s="13" t="str">
        <f aca="false">IF($M281="","",IF(AND($M281="OK",$L281=0),ROUND($J281-$K281,2),"—"))</f>
        <v/>
      </c>
      <c r="F281" s="14" t="str">
        <f aca="false">IF($M281="","",IF(AND($M281="OK",$L281=0),ROUND(MAX(0,ROUND(SUMIFS(Charges!$F$6:$F$5000,Charges!$B$6:$B$5000,$A281,Charges!$H$6:$H$5000,"OK",Charges!$E$6:$E$5000,"&lt;"&amp;AsOf),2)-$K281),2),"—"))</f>
        <v/>
      </c>
      <c r="G281" s="14" t="str">
        <f aca="false">IF($M281="","",IF(AND($M281="OK",$L281=0),ROUND(MAX(0,ROUND(SUMIFS(Charges!$F$6:$F$5000,Charges!$B$6:$B$5000,$A281,Charges!$H$6:$H$5000,"OK",Charges!$E$6:$E$5000,"&lt;="&amp;AsOf),2)-$K281)-$F281,2),"—"))</f>
        <v/>
      </c>
      <c r="H281" s="15" t="str">
        <f aca="false">IF($M281="","",IF($C281="","Not entered",IF($M281&lt;&gt;"OK","Check date",IF($C281&lt;AsOf,"Date passed — update it",IF($C281&lt;=AsOf+7,"Upcoming (next 7 days)","Later")))))</f>
        <v/>
      </c>
      <c r="I281" s="6" t="str">
        <f aca="false">IF(AND($D281="Overdue",$H281="Upcoming (next 7 days)"),"Review before next visit","")</f>
        <v/>
      </c>
      <c r="J281" s="14" t="str">
        <f aca="false">IF($M281="","",ROUND(SUMIFS(Charges!$F$6:$F$5000,Charges!$B$6:$B$5000,$A281,Charges!$H$6:$H$5000,"OK"),2))</f>
        <v/>
      </c>
      <c r="K281" s="14" t="str">
        <f aca="false">IF($M281="","",ROUND(SUMIFS(Payments!$E$6:$E$5000,Payments!$B$6:$B$5000,$A281,Payments!$G$6:$G$5000,"OK"),2))</f>
        <v/>
      </c>
      <c r="L281" s="15" t="str">
        <f aca="false">IF($M281="","",(COUNTIF(Charges!$B$6:$B$5000,$A281)-COUNTIFS(Charges!$B$6:$B$5000,$A281,Charges!$H$6:$H$5000,"OK"))+(COUNTIF(Payments!$B$6:$B$5000,$A281)-COUNTIFS(Payments!$B$6:$B$5000,$A281,Payments!$G$6:$G$5000,"OK")))</f>
        <v/>
      </c>
      <c r="M281" s="15" t="str">
        <f aca="false">IF(AND($A281="",$B281="",$C281=""),"",IF($A281="","Fix: add a customer ID",IF(COUNTIF($A$11:$A$5000,$A281)&gt;1,"Fix: duplicate customer ID",IF($B281="","Fix: add a name",IF($C281="","OK",IF(NOT(ISNUMBER($C281)),"Fix: next visit must be a date",IF(OR($C281&lt;36526,$C281&lt;&gt;INT($C281)),"Fix: next visit must be a date","OK")))))))</f>
        <v/>
      </c>
    </row>
    <row r="282" customFormat="false" ht="15" hidden="false" customHeight="false" outlineLevel="0" collapsed="false">
      <c r="A282" s="11"/>
      <c r="B282" s="11"/>
      <c r="C282" s="12"/>
      <c r="D282" s="6" t="str">
        <f aca="false">IF($M282="","",IF($M282&lt;&gt;"OK","Check this row",IF($L282&gt;0,"Check entries",IF(COUNTIF(Charges!$B$6:$B$5000,$A282)+COUNTIF(Payments!$B$6:$B$5000,$A282)=0,"No charges recorded",IF($E282&lt;0,"Credit",IF($E282=0,"Clear",IF($F282&gt;0,"Overdue",IF($G282&gt;0,"Due today","Outstanding — not overdue"))))))))</f>
        <v/>
      </c>
      <c r="E282" s="13" t="str">
        <f aca="false">IF($M282="","",IF(AND($M282="OK",$L282=0),ROUND($J282-$K282,2),"—"))</f>
        <v/>
      </c>
      <c r="F282" s="14" t="str">
        <f aca="false">IF($M282="","",IF(AND($M282="OK",$L282=0),ROUND(MAX(0,ROUND(SUMIFS(Charges!$F$6:$F$5000,Charges!$B$6:$B$5000,$A282,Charges!$H$6:$H$5000,"OK",Charges!$E$6:$E$5000,"&lt;"&amp;AsOf),2)-$K282),2),"—"))</f>
        <v/>
      </c>
      <c r="G282" s="14" t="str">
        <f aca="false">IF($M282="","",IF(AND($M282="OK",$L282=0),ROUND(MAX(0,ROUND(SUMIFS(Charges!$F$6:$F$5000,Charges!$B$6:$B$5000,$A282,Charges!$H$6:$H$5000,"OK",Charges!$E$6:$E$5000,"&lt;="&amp;AsOf),2)-$K282)-$F282,2),"—"))</f>
        <v/>
      </c>
      <c r="H282" s="15" t="str">
        <f aca="false">IF($M282="","",IF($C282="","Not entered",IF($M282&lt;&gt;"OK","Check date",IF($C282&lt;AsOf,"Date passed — update it",IF($C282&lt;=AsOf+7,"Upcoming (next 7 days)","Later")))))</f>
        <v/>
      </c>
      <c r="I282" s="6" t="str">
        <f aca="false">IF(AND($D282="Overdue",$H282="Upcoming (next 7 days)"),"Review before next visit","")</f>
        <v/>
      </c>
      <c r="J282" s="14" t="str">
        <f aca="false">IF($M282="","",ROUND(SUMIFS(Charges!$F$6:$F$5000,Charges!$B$6:$B$5000,$A282,Charges!$H$6:$H$5000,"OK"),2))</f>
        <v/>
      </c>
      <c r="K282" s="14" t="str">
        <f aca="false">IF($M282="","",ROUND(SUMIFS(Payments!$E$6:$E$5000,Payments!$B$6:$B$5000,$A282,Payments!$G$6:$G$5000,"OK"),2))</f>
        <v/>
      </c>
      <c r="L282" s="15" t="str">
        <f aca="false">IF($M282="","",(COUNTIF(Charges!$B$6:$B$5000,$A282)-COUNTIFS(Charges!$B$6:$B$5000,$A282,Charges!$H$6:$H$5000,"OK"))+(COUNTIF(Payments!$B$6:$B$5000,$A282)-COUNTIFS(Payments!$B$6:$B$5000,$A282,Payments!$G$6:$G$5000,"OK")))</f>
        <v/>
      </c>
      <c r="M282" s="15" t="str">
        <f aca="false">IF(AND($A282="",$B282="",$C282=""),"",IF($A282="","Fix: add a customer ID",IF(COUNTIF($A$11:$A$5000,$A282)&gt;1,"Fix: duplicate customer ID",IF($B282="","Fix: add a name",IF($C282="","OK",IF(NOT(ISNUMBER($C282)),"Fix: next visit must be a date",IF(OR($C282&lt;36526,$C282&lt;&gt;INT($C282)),"Fix: next visit must be a date","OK")))))))</f>
        <v/>
      </c>
    </row>
    <row r="283" customFormat="false" ht="15" hidden="false" customHeight="false" outlineLevel="0" collapsed="false">
      <c r="A283" s="11"/>
      <c r="B283" s="11"/>
      <c r="C283" s="12"/>
      <c r="D283" s="6" t="str">
        <f aca="false">IF($M283="","",IF($M283&lt;&gt;"OK","Check this row",IF($L283&gt;0,"Check entries",IF(COUNTIF(Charges!$B$6:$B$5000,$A283)+COUNTIF(Payments!$B$6:$B$5000,$A283)=0,"No charges recorded",IF($E283&lt;0,"Credit",IF($E283=0,"Clear",IF($F283&gt;0,"Overdue",IF($G283&gt;0,"Due today","Outstanding — not overdue"))))))))</f>
        <v/>
      </c>
      <c r="E283" s="13" t="str">
        <f aca="false">IF($M283="","",IF(AND($M283="OK",$L283=0),ROUND($J283-$K283,2),"—"))</f>
        <v/>
      </c>
      <c r="F283" s="14" t="str">
        <f aca="false">IF($M283="","",IF(AND($M283="OK",$L283=0),ROUND(MAX(0,ROUND(SUMIFS(Charges!$F$6:$F$5000,Charges!$B$6:$B$5000,$A283,Charges!$H$6:$H$5000,"OK",Charges!$E$6:$E$5000,"&lt;"&amp;AsOf),2)-$K283),2),"—"))</f>
        <v/>
      </c>
      <c r="G283" s="14" t="str">
        <f aca="false">IF($M283="","",IF(AND($M283="OK",$L283=0),ROUND(MAX(0,ROUND(SUMIFS(Charges!$F$6:$F$5000,Charges!$B$6:$B$5000,$A283,Charges!$H$6:$H$5000,"OK",Charges!$E$6:$E$5000,"&lt;="&amp;AsOf),2)-$K283)-$F283,2),"—"))</f>
        <v/>
      </c>
      <c r="H283" s="15" t="str">
        <f aca="false">IF($M283="","",IF($C283="","Not entered",IF($M283&lt;&gt;"OK","Check date",IF($C283&lt;AsOf,"Date passed — update it",IF($C283&lt;=AsOf+7,"Upcoming (next 7 days)","Later")))))</f>
        <v/>
      </c>
      <c r="I283" s="6" t="str">
        <f aca="false">IF(AND($D283="Overdue",$H283="Upcoming (next 7 days)"),"Review before next visit","")</f>
        <v/>
      </c>
      <c r="J283" s="14" t="str">
        <f aca="false">IF($M283="","",ROUND(SUMIFS(Charges!$F$6:$F$5000,Charges!$B$6:$B$5000,$A283,Charges!$H$6:$H$5000,"OK"),2))</f>
        <v/>
      </c>
      <c r="K283" s="14" t="str">
        <f aca="false">IF($M283="","",ROUND(SUMIFS(Payments!$E$6:$E$5000,Payments!$B$6:$B$5000,$A283,Payments!$G$6:$G$5000,"OK"),2))</f>
        <v/>
      </c>
      <c r="L283" s="15" t="str">
        <f aca="false">IF($M283="","",(COUNTIF(Charges!$B$6:$B$5000,$A283)-COUNTIFS(Charges!$B$6:$B$5000,$A283,Charges!$H$6:$H$5000,"OK"))+(COUNTIF(Payments!$B$6:$B$5000,$A283)-COUNTIFS(Payments!$B$6:$B$5000,$A283,Payments!$G$6:$G$5000,"OK")))</f>
        <v/>
      </c>
      <c r="M283" s="15" t="str">
        <f aca="false">IF(AND($A283="",$B283="",$C283=""),"",IF($A283="","Fix: add a customer ID",IF(COUNTIF($A$11:$A$5000,$A283)&gt;1,"Fix: duplicate customer ID",IF($B283="","Fix: add a name",IF($C283="","OK",IF(NOT(ISNUMBER($C283)),"Fix: next visit must be a date",IF(OR($C283&lt;36526,$C283&lt;&gt;INT($C283)),"Fix: next visit must be a date","OK")))))))</f>
        <v/>
      </c>
    </row>
    <row r="284" customFormat="false" ht="15" hidden="false" customHeight="false" outlineLevel="0" collapsed="false">
      <c r="A284" s="11"/>
      <c r="B284" s="11"/>
      <c r="C284" s="12"/>
      <c r="D284" s="6" t="str">
        <f aca="false">IF($M284="","",IF($M284&lt;&gt;"OK","Check this row",IF($L284&gt;0,"Check entries",IF(COUNTIF(Charges!$B$6:$B$5000,$A284)+COUNTIF(Payments!$B$6:$B$5000,$A284)=0,"No charges recorded",IF($E284&lt;0,"Credit",IF($E284=0,"Clear",IF($F284&gt;0,"Overdue",IF($G284&gt;0,"Due today","Outstanding — not overdue"))))))))</f>
        <v/>
      </c>
      <c r="E284" s="13" t="str">
        <f aca="false">IF($M284="","",IF(AND($M284="OK",$L284=0),ROUND($J284-$K284,2),"—"))</f>
        <v/>
      </c>
      <c r="F284" s="14" t="str">
        <f aca="false">IF($M284="","",IF(AND($M284="OK",$L284=0),ROUND(MAX(0,ROUND(SUMIFS(Charges!$F$6:$F$5000,Charges!$B$6:$B$5000,$A284,Charges!$H$6:$H$5000,"OK",Charges!$E$6:$E$5000,"&lt;"&amp;AsOf),2)-$K284),2),"—"))</f>
        <v/>
      </c>
      <c r="G284" s="14" t="str">
        <f aca="false">IF($M284="","",IF(AND($M284="OK",$L284=0),ROUND(MAX(0,ROUND(SUMIFS(Charges!$F$6:$F$5000,Charges!$B$6:$B$5000,$A284,Charges!$H$6:$H$5000,"OK",Charges!$E$6:$E$5000,"&lt;="&amp;AsOf),2)-$K284)-$F284,2),"—"))</f>
        <v/>
      </c>
      <c r="H284" s="15" t="str">
        <f aca="false">IF($M284="","",IF($C284="","Not entered",IF($M284&lt;&gt;"OK","Check date",IF($C284&lt;AsOf,"Date passed — update it",IF($C284&lt;=AsOf+7,"Upcoming (next 7 days)","Later")))))</f>
        <v/>
      </c>
      <c r="I284" s="6" t="str">
        <f aca="false">IF(AND($D284="Overdue",$H284="Upcoming (next 7 days)"),"Review before next visit","")</f>
        <v/>
      </c>
      <c r="J284" s="14" t="str">
        <f aca="false">IF($M284="","",ROUND(SUMIFS(Charges!$F$6:$F$5000,Charges!$B$6:$B$5000,$A284,Charges!$H$6:$H$5000,"OK"),2))</f>
        <v/>
      </c>
      <c r="K284" s="14" t="str">
        <f aca="false">IF($M284="","",ROUND(SUMIFS(Payments!$E$6:$E$5000,Payments!$B$6:$B$5000,$A284,Payments!$G$6:$G$5000,"OK"),2))</f>
        <v/>
      </c>
      <c r="L284" s="15" t="str">
        <f aca="false">IF($M284="","",(COUNTIF(Charges!$B$6:$B$5000,$A284)-COUNTIFS(Charges!$B$6:$B$5000,$A284,Charges!$H$6:$H$5000,"OK"))+(COUNTIF(Payments!$B$6:$B$5000,$A284)-COUNTIFS(Payments!$B$6:$B$5000,$A284,Payments!$G$6:$G$5000,"OK")))</f>
        <v/>
      </c>
      <c r="M284" s="15" t="str">
        <f aca="false">IF(AND($A284="",$B284="",$C284=""),"",IF($A284="","Fix: add a customer ID",IF(COUNTIF($A$11:$A$5000,$A284)&gt;1,"Fix: duplicate customer ID",IF($B284="","Fix: add a name",IF($C284="","OK",IF(NOT(ISNUMBER($C284)),"Fix: next visit must be a date",IF(OR($C284&lt;36526,$C284&lt;&gt;INT($C284)),"Fix: next visit must be a date","OK")))))))</f>
        <v/>
      </c>
    </row>
    <row r="285" customFormat="false" ht="15" hidden="false" customHeight="false" outlineLevel="0" collapsed="false">
      <c r="A285" s="11"/>
      <c r="B285" s="11"/>
      <c r="C285" s="12"/>
      <c r="D285" s="6" t="str">
        <f aca="false">IF($M285="","",IF($M285&lt;&gt;"OK","Check this row",IF($L285&gt;0,"Check entries",IF(COUNTIF(Charges!$B$6:$B$5000,$A285)+COUNTIF(Payments!$B$6:$B$5000,$A285)=0,"No charges recorded",IF($E285&lt;0,"Credit",IF($E285=0,"Clear",IF($F285&gt;0,"Overdue",IF($G285&gt;0,"Due today","Outstanding — not overdue"))))))))</f>
        <v/>
      </c>
      <c r="E285" s="13" t="str">
        <f aca="false">IF($M285="","",IF(AND($M285="OK",$L285=0),ROUND($J285-$K285,2),"—"))</f>
        <v/>
      </c>
      <c r="F285" s="14" t="str">
        <f aca="false">IF($M285="","",IF(AND($M285="OK",$L285=0),ROUND(MAX(0,ROUND(SUMIFS(Charges!$F$6:$F$5000,Charges!$B$6:$B$5000,$A285,Charges!$H$6:$H$5000,"OK",Charges!$E$6:$E$5000,"&lt;"&amp;AsOf),2)-$K285),2),"—"))</f>
        <v/>
      </c>
      <c r="G285" s="14" t="str">
        <f aca="false">IF($M285="","",IF(AND($M285="OK",$L285=0),ROUND(MAX(0,ROUND(SUMIFS(Charges!$F$6:$F$5000,Charges!$B$6:$B$5000,$A285,Charges!$H$6:$H$5000,"OK",Charges!$E$6:$E$5000,"&lt;="&amp;AsOf),2)-$K285)-$F285,2),"—"))</f>
        <v/>
      </c>
      <c r="H285" s="15" t="str">
        <f aca="false">IF($M285="","",IF($C285="","Not entered",IF($M285&lt;&gt;"OK","Check date",IF($C285&lt;AsOf,"Date passed — update it",IF($C285&lt;=AsOf+7,"Upcoming (next 7 days)","Later")))))</f>
        <v/>
      </c>
      <c r="I285" s="6" t="str">
        <f aca="false">IF(AND($D285="Overdue",$H285="Upcoming (next 7 days)"),"Review before next visit","")</f>
        <v/>
      </c>
      <c r="J285" s="14" t="str">
        <f aca="false">IF($M285="","",ROUND(SUMIFS(Charges!$F$6:$F$5000,Charges!$B$6:$B$5000,$A285,Charges!$H$6:$H$5000,"OK"),2))</f>
        <v/>
      </c>
      <c r="K285" s="14" t="str">
        <f aca="false">IF($M285="","",ROUND(SUMIFS(Payments!$E$6:$E$5000,Payments!$B$6:$B$5000,$A285,Payments!$G$6:$G$5000,"OK"),2))</f>
        <v/>
      </c>
      <c r="L285" s="15" t="str">
        <f aca="false">IF($M285="","",(COUNTIF(Charges!$B$6:$B$5000,$A285)-COUNTIFS(Charges!$B$6:$B$5000,$A285,Charges!$H$6:$H$5000,"OK"))+(COUNTIF(Payments!$B$6:$B$5000,$A285)-COUNTIFS(Payments!$B$6:$B$5000,$A285,Payments!$G$6:$G$5000,"OK")))</f>
        <v/>
      </c>
      <c r="M285" s="15" t="str">
        <f aca="false">IF(AND($A285="",$B285="",$C285=""),"",IF($A285="","Fix: add a customer ID",IF(COUNTIF($A$11:$A$5000,$A285)&gt;1,"Fix: duplicate customer ID",IF($B285="","Fix: add a name",IF($C285="","OK",IF(NOT(ISNUMBER($C285)),"Fix: next visit must be a date",IF(OR($C285&lt;36526,$C285&lt;&gt;INT($C285)),"Fix: next visit must be a date","OK")))))))</f>
        <v/>
      </c>
    </row>
    <row r="286" customFormat="false" ht="15" hidden="false" customHeight="false" outlineLevel="0" collapsed="false">
      <c r="A286" s="11"/>
      <c r="B286" s="11"/>
      <c r="C286" s="12"/>
      <c r="D286" s="6" t="str">
        <f aca="false">IF($M286="","",IF($M286&lt;&gt;"OK","Check this row",IF($L286&gt;0,"Check entries",IF(COUNTIF(Charges!$B$6:$B$5000,$A286)+COUNTIF(Payments!$B$6:$B$5000,$A286)=0,"No charges recorded",IF($E286&lt;0,"Credit",IF($E286=0,"Clear",IF($F286&gt;0,"Overdue",IF($G286&gt;0,"Due today","Outstanding — not overdue"))))))))</f>
        <v/>
      </c>
      <c r="E286" s="13" t="str">
        <f aca="false">IF($M286="","",IF(AND($M286="OK",$L286=0),ROUND($J286-$K286,2),"—"))</f>
        <v/>
      </c>
      <c r="F286" s="14" t="str">
        <f aca="false">IF($M286="","",IF(AND($M286="OK",$L286=0),ROUND(MAX(0,ROUND(SUMIFS(Charges!$F$6:$F$5000,Charges!$B$6:$B$5000,$A286,Charges!$H$6:$H$5000,"OK",Charges!$E$6:$E$5000,"&lt;"&amp;AsOf),2)-$K286),2),"—"))</f>
        <v/>
      </c>
      <c r="G286" s="14" t="str">
        <f aca="false">IF($M286="","",IF(AND($M286="OK",$L286=0),ROUND(MAX(0,ROUND(SUMIFS(Charges!$F$6:$F$5000,Charges!$B$6:$B$5000,$A286,Charges!$H$6:$H$5000,"OK",Charges!$E$6:$E$5000,"&lt;="&amp;AsOf),2)-$K286)-$F286,2),"—"))</f>
        <v/>
      </c>
      <c r="H286" s="15" t="str">
        <f aca="false">IF($M286="","",IF($C286="","Not entered",IF($M286&lt;&gt;"OK","Check date",IF($C286&lt;AsOf,"Date passed — update it",IF($C286&lt;=AsOf+7,"Upcoming (next 7 days)","Later")))))</f>
        <v/>
      </c>
      <c r="I286" s="6" t="str">
        <f aca="false">IF(AND($D286="Overdue",$H286="Upcoming (next 7 days)"),"Review before next visit","")</f>
        <v/>
      </c>
      <c r="J286" s="14" t="str">
        <f aca="false">IF($M286="","",ROUND(SUMIFS(Charges!$F$6:$F$5000,Charges!$B$6:$B$5000,$A286,Charges!$H$6:$H$5000,"OK"),2))</f>
        <v/>
      </c>
      <c r="K286" s="14" t="str">
        <f aca="false">IF($M286="","",ROUND(SUMIFS(Payments!$E$6:$E$5000,Payments!$B$6:$B$5000,$A286,Payments!$G$6:$G$5000,"OK"),2))</f>
        <v/>
      </c>
      <c r="L286" s="15" t="str">
        <f aca="false">IF($M286="","",(COUNTIF(Charges!$B$6:$B$5000,$A286)-COUNTIFS(Charges!$B$6:$B$5000,$A286,Charges!$H$6:$H$5000,"OK"))+(COUNTIF(Payments!$B$6:$B$5000,$A286)-COUNTIFS(Payments!$B$6:$B$5000,$A286,Payments!$G$6:$G$5000,"OK")))</f>
        <v/>
      </c>
      <c r="M286" s="15" t="str">
        <f aca="false">IF(AND($A286="",$B286="",$C286=""),"",IF($A286="","Fix: add a customer ID",IF(COUNTIF($A$11:$A$5000,$A286)&gt;1,"Fix: duplicate customer ID",IF($B286="","Fix: add a name",IF($C286="","OK",IF(NOT(ISNUMBER($C286)),"Fix: next visit must be a date",IF(OR($C286&lt;36526,$C286&lt;&gt;INT($C286)),"Fix: next visit must be a date","OK")))))))</f>
        <v/>
      </c>
    </row>
    <row r="287" customFormat="false" ht="15" hidden="false" customHeight="false" outlineLevel="0" collapsed="false">
      <c r="A287" s="11"/>
      <c r="B287" s="11"/>
      <c r="C287" s="12"/>
      <c r="D287" s="6" t="str">
        <f aca="false">IF($M287="","",IF($M287&lt;&gt;"OK","Check this row",IF($L287&gt;0,"Check entries",IF(COUNTIF(Charges!$B$6:$B$5000,$A287)+COUNTIF(Payments!$B$6:$B$5000,$A287)=0,"No charges recorded",IF($E287&lt;0,"Credit",IF($E287=0,"Clear",IF($F287&gt;0,"Overdue",IF($G287&gt;0,"Due today","Outstanding — not overdue"))))))))</f>
        <v/>
      </c>
      <c r="E287" s="13" t="str">
        <f aca="false">IF($M287="","",IF(AND($M287="OK",$L287=0),ROUND($J287-$K287,2),"—"))</f>
        <v/>
      </c>
      <c r="F287" s="14" t="str">
        <f aca="false">IF($M287="","",IF(AND($M287="OK",$L287=0),ROUND(MAX(0,ROUND(SUMIFS(Charges!$F$6:$F$5000,Charges!$B$6:$B$5000,$A287,Charges!$H$6:$H$5000,"OK",Charges!$E$6:$E$5000,"&lt;"&amp;AsOf),2)-$K287),2),"—"))</f>
        <v/>
      </c>
      <c r="G287" s="14" t="str">
        <f aca="false">IF($M287="","",IF(AND($M287="OK",$L287=0),ROUND(MAX(0,ROUND(SUMIFS(Charges!$F$6:$F$5000,Charges!$B$6:$B$5000,$A287,Charges!$H$6:$H$5000,"OK",Charges!$E$6:$E$5000,"&lt;="&amp;AsOf),2)-$K287)-$F287,2),"—"))</f>
        <v/>
      </c>
      <c r="H287" s="15" t="str">
        <f aca="false">IF($M287="","",IF($C287="","Not entered",IF($M287&lt;&gt;"OK","Check date",IF($C287&lt;AsOf,"Date passed — update it",IF($C287&lt;=AsOf+7,"Upcoming (next 7 days)","Later")))))</f>
        <v/>
      </c>
      <c r="I287" s="6" t="str">
        <f aca="false">IF(AND($D287="Overdue",$H287="Upcoming (next 7 days)"),"Review before next visit","")</f>
        <v/>
      </c>
      <c r="J287" s="14" t="str">
        <f aca="false">IF($M287="","",ROUND(SUMIFS(Charges!$F$6:$F$5000,Charges!$B$6:$B$5000,$A287,Charges!$H$6:$H$5000,"OK"),2))</f>
        <v/>
      </c>
      <c r="K287" s="14" t="str">
        <f aca="false">IF($M287="","",ROUND(SUMIFS(Payments!$E$6:$E$5000,Payments!$B$6:$B$5000,$A287,Payments!$G$6:$G$5000,"OK"),2))</f>
        <v/>
      </c>
      <c r="L287" s="15" t="str">
        <f aca="false">IF($M287="","",(COUNTIF(Charges!$B$6:$B$5000,$A287)-COUNTIFS(Charges!$B$6:$B$5000,$A287,Charges!$H$6:$H$5000,"OK"))+(COUNTIF(Payments!$B$6:$B$5000,$A287)-COUNTIFS(Payments!$B$6:$B$5000,$A287,Payments!$G$6:$G$5000,"OK")))</f>
        <v/>
      </c>
      <c r="M287" s="15" t="str">
        <f aca="false">IF(AND($A287="",$B287="",$C287=""),"",IF($A287="","Fix: add a customer ID",IF(COUNTIF($A$11:$A$5000,$A287)&gt;1,"Fix: duplicate customer ID",IF($B287="","Fix: add a name",IF($C287="","OK",IF(NOT(ISNUMBER($C287)),"Fix: next visit must be a date",IF(OR($C287&lt;36526,$C287&lt;&gt;INT($C287)),"Fix: next visit must be a date","OK")))))))</f>
        <v/>
      </c>
    </row>
    <row r="288" customFormat="false" ht="15" hidden="false" customHeight="false" outlineLevel="0" collapsed="false">
      <c r="A288" s="11"/>
      <c r="B288" s="11"/>
      <c r="C288" s="12"/>
      <c r="D288" s="6" t="str">
        <f aca="false">IF($M288="","",IF($M288&lt;&gt;"OK","Check this row",IF($L288&gt;0,"Check entries",IF(COUNTIF(Charges!$B$6:$B$5000,$A288)+COUNTIF(Payments!$B$6:$B$5000,$A288)=0,"No charges recorded",IF($E288&lt;0,"Credit",IF($E288=0,"Clear",IF($F288&gt;0,"Overdue",IF($G288&gt;0,"Due today","Outstanding — not overdue"))))))))</f>
        <v/>
      </c>
      <c r="E288" s="13" t="str">
        <f aca="false">IF($M288="","",IF(AND($M288="OK",$L288=0),ROUND($J288-$K288,2),"—"))</f>
        <v/>
      </c>
      <c r="F288" s="14" t="str">
        <f aca="false">IF($M288="","",IF(AND($M288="OK",$L288=0),ROUND(MAX(0,ROUND(SUMIFS(Charges!$F$6:$F$5000,Charges!$B$6:$B$5000,$A288,Charges!$H$6:$H$5000,"OK",Charges!$E$6:$E$5000,"&lt;"&amp;AsOf),2)-$K288),2),"—"))</f>
        <v/>
      </c>
      <c r="G288" s="14" t="str">
        <f aca="false">IF($M288="","",IF(AND($M288="OK",$L288=0),ROUND(MAX(0,ROUND(SUMIFS(Charges!$F$6:$F$5000,Charges!$B$6:$B$5000,$A288,Charges!$H$6:$H$5000,"OK",Charges!$E$6:$E$5000,"&lt;="&amp;AsOf),2)-$K288)-$F288,2),"—"))</f>
        <v/>
      </c>
      <c r="H288" s="15" t="str">
        <f aca="false">IF($M288="","",IF($C288="","Not entered",IF($M288&lt;&gt;"OK","Check date",IF($C288&lt;AsOf,"Date passed — update it",IF($C288&lt;=AsOf+7,"Upcoming (next 7 days)","Later")))))</f>
        <v/>
      </c>
      <c r="I288" s="6" t="str">
        <f aca="false">IF(AND($D288="Overdue",$H288="Upcoming (next 7 days)"),"Review before next visit","")</f>
        <v/>
      </c>
      <c r="J288" s="14" t="str">
        <f aca="false">IF($M288="","",ROUND(SUMIFS(Charges!$F$6:$F$5000,Charges!$B$6:$B$5000,$A288,Charges!$H$6:$H$5000,"OK"),2))</f>
        <v/>
      </c>
      <c r="K288" s="14" t="str">
        <f aca="false">IF($M288="","",ROUND(SUMIFS(Payments!$E$6:$E$5000,Payments!$B$6:$B$5000,$A288,Payments!$G$6:$G$5000,"OK"),2))</f>
        <v/>
      </c>
      <c r="L288" s="15" t="str">
        <f aca="false">IF($M288="","",(COUNTIF(Charges!$B$6:$B$5000,$A288)-COUNTIFS(Charges!$B$6:$B$5000,$A288,Charges!$H$6:$H$5000,"OK"))+(COUNTIF(Payments!$B$6:$B$5000,$A288)-COUNTIFS(Payments!$B$6:$B$5000,$A288,Payments!$G$6:$G$5000,"OK")))</f>
        <v/>
      </c>
      <c r="M288" s="15" t="str">
        <f aca="false">IF(AND($A288="",$B288="",$C288=""),"",IF($A288="","Fix: add a customer ID",IF(COUNTIF($A$11:$A$5000,$A288)&gt;1,"Fix: duplicate customer ID",IF($B288="","Fix: add a name",IF($C288="","OK",IF(NOT(ISNUMBER($C288)),"Fix: next visit must be a date",IF(OR($C288&lt;36526,$C288&lt;&gt;INT($C288)),"Fix: next visit must be a date","OK")))))))</f>
        <v/>
      </c>
    </row>
    <row r="289" customFormat="false" ht="15" hidden="false" customHeight="false" outlineLevel="0" collapsed="false">
      <c r="A289" s="11"/>
      <c r="B289" s="11"/>
      <c r="C289" s="12"/>
      <c r="D289" s="6" t="str">
        <f aca="false">IF($M289="","",IF($M289&lt;&gt;"OK","Check this row",IF($L289&gt;0,"Check entries",IF(COUNTIF(Charges!$B$6:$B$5000,$A289)+COUNTIF(Payments!$B$6:$B$5000,$A289)=0,"No charges recorded",IF($E289&lt;0,"Credit",IF($E289=0,"Clear",IF($F289&gt;0,"Overdue",IF($G289&gt;0,"Due today","Outstanding — not overdue"))))))))</f>
        <v/>
      </c>
      <c r="E289" s="13" t="str">
        <f aca="false">IF($M289="","",IF(AND($M289="OK",$L289=0),ROUND($J289-$K289,2),"—"))</f>
        <v/>
      </c>
      <c r="F289" s="14" t="str">
        <f aca="false">IF($M289="","",IF(AND($M289="OK",$L289=0),ROUND(MAX(0,ROUND(SUMIFS(Charges!$F$6:$F$5000,Charges!$B$6:$B$5000,$A289,Charges!$H$6:$H$5000,"OK",Charges!$E$6:$E$5000,"&lt;"&amp;AsOf),2)-$K289),2),"—"))</f>
        <v/>
      </c>
      <c r="G289" s="14" t="str">
        <f aca="false">IF($M289="","",IF(AND($M289="OK",$L289=0),ROUND(MAX(0,ROUND(SUMIFS(Charges!$F$6:$F$5000,Charges!$B$6:$B$5000,$A289,Charges!$H$6:$H$5000,"OK",Charges!$E$6:$E$5000,"&lt;="&amp;AsOf),2)-$K289)-$F289,2),"—"))</f>
        <v/>
      </c>
      <c r="H289" s="15" t="str">
        <f aca="false">IF($M289="","",IF($C289="","Not entered",IF($M289&lt;&gt;"OK","Check date",IF($C289&lt;AsOf,"Date passed — update it",IF($C289&lt;=AsOf+7,"Upcoming (next 7 days)","Later")))))</f>
        <v/>
      </c>
      <c r="I289" s="6" t="str">
        <f aca="false">IF(AND($D289="Overdue",$H289="Upcoming (next 7 days)"),"Review before next visit","")</f>
        <v/>
      </c>
      <c r="J289" s="14" t="str">
        <f aca="false">IF($M289="","",ROUND(SUMIFS(Charges!$F$6:$F$5000,Charges!$B$6:$B$5000,$A289,Charges!$H$6:$H$5000,"OK"),2))</f>
        <v/>
      </c>
      <c r="K289" s="14" t="str">
        <f aca="false">IF($M289="","",ROUND(SUMIFS(Payments!$E$6:$E$5000,Payments!$B$6:$B$5000,$A289,Payments!$G$6:$G$5000,"OK"),2))</f>
        <v/>
      </c>
      <c r="L289" s="15" t="str">
        <f aca="false">IF($M289="","",(COUNTIF(Charges!$B$6:$B$5000,$A289)-COUNTIFS(Charges!$B$6:$B$5000,$A289,Charges!$H$6:$H$5000,"OK"))+(COUNTIF(Payments!$B$6:$B$5000,$A289)-COUNTIFS(Payments!$B$6:$B$5000,$A289,Payments!$G$6:$G$5000,"OK")))</f>
        <v/>
      </c>
      <c r="M289" s="15" t="str">
        <f aca="false">IF(AND($A289="",$B289="",$C289=""),"",IF($A289="","Fix: add a customer ID",IF(COUNTIF($A$11:$A$5000,$A289)&gt;1,"Fix: duplicate customer ID",IF($B289="","Fix: add a name",IF($C289="","OK",IF(NOT(ISNUMBER($C289)),"Fix: next visit must be a date",IF(OR($C289&lt;36526,$C289&lt;&gt;INT($C289)),"Fix: next visit must be a date","OK")))))))</f>
        <v/>
      </c>
    </row>
    <row r="290" customFormat="false" ht="15" hidden="false" customHeight="false" outlineLevel="0" collapsed="false">
      <c r="A290" s="11"/>
      <c r="B290" s="11"/>
      <c r="C290" s="12"/>
      <c r="D290" s="6" t="str">
        <f aca="false">IF($M290="","",IF($M290&lt;&gt;"OK","Check this row",IF($L290&gt;0,"Check entries",IF(COUNTIF(Charges!$B$6:$B$5000,$A290)+COUNTIF(Payments!$B$6:$B$5000,$A290)=0,"No charges recorded",IF($E290&lt;0,"Credit",IF($E290=0,"Clear",IF($F290&gt;0,"Overdue",IF($G290&gt;0,"Due today","Outstanding — not overdue"))))))))</f>
        <v/>
      </c>
      <c r="E290" s="13" t="str">
        <f aca="false">IF($M290="","",IF(AND($M290="OK",$L290=0),ROUND($J290-$K290,2),"—"))</f>
        <v/>
      </c>
      <c r="F290" s="14" t="str">
        <f aca="false">IF($M290="","",IF(AND($M290="OK",$L290=0),ROUND(MAX(0,ROUND(SUMIFS(Charges!$F$6:$F$5000,Charges!$B$6:$B$5000,$A290,Charges!$H$6:$H$5000,"OK",Charges!$E$6:$E$5000,"&lt;"&amp;AsOf),2)-$K290),2),"—"))</f>
        <v/>
      </c>
      <c r="G290" s="14" t="str">
        <f aca="false">IF($M290="","",IF(AND($M290="OK",$L290=0),ROUND(MAX(0,ROUND(SUMIFS(Charges!$F$6:$F$5000,Charges!$B$6:$B$5000,$A290,Charges!$H$6:$H$5000,"OK",Charges!$E$6:$E$5000,"&lt;="&amp;AsOf),2)-$K290)-$F290,2),"—"))</f>
        <v/>
      </c>
      <c r="H290" s="15" t="str">
        <f aca="false">IF($M290="","",IF($C290="","Not entered",IF($M290&lt;&gt;"OK","Check date",IF($C290&lt;AsOf,"Date passed — update it",IF($C290&lt;=AsOf+7,"Upcoming (next 7 days)","Later")))))</f>
        <v/>
      </c>
      <c r="I290" s="6" t="str">
        <f aca="false">IF(AND($D290="Overdue",$H290="Upcoming (next 7 days)"),"Review before next visit","")</f>
        <v/>
      </c>
      <c r="J290" s="14" t="str">
        <f aca="false">IF($M290="","",ROUND(SUMIFS(Charges!$F$6:$F$5000,Charges!$B$6:$B$5000,$A290,Charges!$H$6:$H$5000,"OK"),2))</f>
        <v/>
      </c>
      <c r="K290" s="14" t="str">
        <f aca="false">IF($M290="","",ROUND(SUMIFS(Payments!$E$6:$E$5000,Payments!$B$6:$B$5000,$A290,Payments!$G$6:$G$5000,"OK"),2))</f>
        <v/>
      </c>
      <c r="L290" s="15" t="str">
        <f aca="false">IF($M290="","",(COUNTIF(Charges!$B$6:$B$5000,$A290)-COUNTIFS(Charges!$B$6:$B$5000,$A290,Charges!$H$6:$H$5000,"OK"))+(COUNTIF(Payments!$B$6:$B$5000,$A290)-COUNTIFS(Payments!$B$6:$B$5000,$A290,Payments!$G$6:$G$5000,"OK")))</f>
        <v/>
      </c>
      <c r="M290" s="15" t="str">
        <f aca="false">IF(AND($A290="",$B290="",$C290=""),"",IF($A290="","Fix: add a customer ID",IF(COUNTIF($A$11:$A$5000,$A290)&gt;1,"Fix: duplicate customer ID",IF($B290="","Fix: add a name",IF($C290="","OK",IF(NOT(ISNUMBER($C290)),"Fix: next visit must be a date",IF(OR($C290&lt;36526,$C290&lt;&gt;INT($C290)),"Fix: next visit must be a date","OK")))))))</f>
        <v/>
      </c>
    </row>
    <row r="291" customFormat="false" ht="15" hidden="false" customHeight="false" outlineLevel="0" collapsed="false">
      <c r="A291" s="11"/>
      <c r="B291" s="11"/>
      <c r="C291" s="12"/>
      <c r="D291" s="6" t="str">
        <f aca="false">IF($M291="","",IF($M291&lt;&gt;"OK","Check this row",IF($L291&gt;0,"Check entries",IF(COUNTIF(Charges!$B$6:$B$5000,$A291)+COUNTIF(Payments!$B$6:$B$5000,$A291)=0,"No charges recorded",IF($E291&lt;0,"Credit",IF($E291=0,"Clear",IF($F291&gt;0,"Overdue",IF($G291&gt;0,"Due today","Outstanding — not overdue"))))))))</f>
        <v/>
      </c>
      <c r="E291" s="13" t="str">
        <f aca="false">IF($M291="","",IF(AND($M291="OK",$L291=0),ROUND($J291-$K291,2),"—"))</f>
        <v/>
      </c>
      <c r="F291" s="14" t="str">
        <f aca="false">IF($M291="","",IF(AND($M291="OK",$L291=0),ROUND(MAX(0,ROUND(SUMIFS(Charges!$F$6:$F$5000,Charges!$B$6:$B$5000,$A291,Charges!$H$6:$H$5000,"OK",Charges!$E$6:$E$5000,"&lt;"&amp;AsOf),2)-$K291),2),"—"))</f>
        <v/>
      </c>
      <c r="G291" s="14" t="str">
        <f aca="false">IF($M291="","",IF(AND($M291="OK",$L291=0),ROUND(MAX(0,ROUND(SUMIFS(Charges!$F$6:$F$5000,Charges!$B$6:$B$5000,$A291,Charges!$H$6:$H$5000,"OK",Charges!$E$6:$E$5000,"&lt;="&amp;AsOf),2)-$K291)-$F291,2),"—"))</f>
        <v/>
      </c>
      <c r="H291" s="15" t="str">
        <f aca="false">IF($M291="","",IF($C291="","Not entered",IF($M291&lt;&gt;"OK","Check date",IF($C291&lt;AsOf,"Date passed — update it",IF($C291&lt;=AsOf+7,"Upcoming (next 7 days)","Later")))))</f>
        <v/>
      </c>
      <c r="I291" s="6" t="str">
        <f aca="false">IF(AND($D291="Overdue",$H291="Upcoming (next 7 days)"),"Review before next visit","")</f>
        <v/>
      </c>
      <c r="J291" s="14" t="str">
        <f aca="false">IF($M291="","",ROUND(SUMIFS(Charges!$F$6:$F$5000,Charges!$B$6:$B$5000,$A291,Charges!$H$6:$H$5000,"OK"),2))</f>
        <v/>
      </c>
      <c r="K291" s="14" t="str">
        <f aca="false">IF($M291="","",ROUND(SUMIFS(Payments!$E$6:$E$5000,Payments!$B$6:$B$5000,$A291,Payments!$G$6:$G$5000,"OK"),2))</f>
        <v/>
      </c>
      <c r="L291" s="15" t="str">
        <f aca="false">IF($M291="","",(COUNTIF(Charges!$B$6:$B$5000,$A291)-COUNTIFS(Charges!$B$6:$B$5000,$A291,Charges!$H$6:$H$5000,"OK"))+(COUNTIF(Payments!$B$6:$B$5000,$A291)-COUNTIFS(Payments!$B$6:$B$5000,$A291,Payments!$G$6:$G$5000,"OK")))</f>
        <v/>
      </c>
      <c r="M291" s="15" t="str">
        <f aca="false">IF(AND($A291="",$B291="",$C291=""),"",IF($A291="","Fix: add a customer ID",IF(COUNTIF($A$11:$A$5000,$A291)&gt;1,"Fix: duplicate customer ID",IF($B291="","Fix: add a name",IF($C291="","OK",IF(NOT(ISNUMBER($C291)),"Fix: next visit must be a date",IF(OR($C291&lt;36526,$C291&lt;&gt;INT($C291)),"Fix: next visit must be a date","OK")))))))</f>
        <v/>
      </c>
    </row>
    <row r="292" customFormat="false" ht="15" hidden="false" customHeight="false" outlineLevel="0" collapsed="false">
      <c r="A292" s="11"/>
      <c r="B292" s="11"/>
      <c r="C292" s="12"/>
      <c r="D292" s="6" t="str">
        <f aca="false">IF($M292="","",IF($M292&lt;&gt;"OK","Check this row",IF($L292&gt;0,"Check entries",IF(COUNTIF(Charges!$B$6:$B$5000,$A292)+COUNTIF(Payments!$B$6:$B$5000,$A292)=0,"No charges recorded",IF($E292&lt;0,"Credit",IF($E292=0,"Clear",IF($F292&gt;0,"Overdue",IF($G292&gt;0,"Due today","Outstanding — not overdue"))))))))</f>
        <v/>
      </c>
      <c r="E292" s="13" t="str">
        <f aca="false">IF($M292="","",IF(AND($M292="OK",$L292=0),ROUND($J292-$K292,2),"—"))</f>
        <v/>
      </c>
      <c r="F292" s="14" t="str">
        <f aca="false">IF($M292="","",IF(AND($M292="OK",$L292=0),ROUND(MAX(0,ROUND(SUMIFS(Charges!$F$6:$F$5000,Charges!$B$6:$B$5000,$A292,Charges!$H$6:$H$5000,"OK",Charges!$E$6:$E$5000,"&lt;"&amp;AsOf),2)-$K292),2),"—"))</f>
        <v/>
      </c>
      <c r="G292" s="14" t="str">
        <f aca="false">IF($M292="","",IF(AND($M292="OK",$L292=0),ROUND(MAX(0,ROUND(SUMIFS(Charges!$F$6:$F$5000,Charges!$B$6:$B$5000,$A292,Charges!$H$6:$H$5000,"OK",Charges!$E$6:$E$5000,"&lt;="&amp;AsOf),2)-$K292)-$F292,2),"—"))</f>
        <v/>
      </c>
      <c r="H292" s="15" t="str">
        <f aca="false">IF($M292="","",IF($C292="","Not entered",IF($M292&lt;&gt;"OK","Check date",IF($C292&lt;AsOf,"Date passed — update it",IF($C292&lt;=AsOf+7,"Upcoming (next 7 days)","Later")))))</f>
        <v/>
      </c>
      <c r="I292" s="6" t="str">
        <f aca="false">IF(AND($D292="Overdue",$H292="Upcoming (next 7 days)"),"Review before next visit","")</f>
        <v/>
      </c>
      <c r="J292" s="14" t="str">
        <f aca="false">IF($M292="","",ROUND(SUMIFS(Charges!$F$6:$F$5000,Charges!$B$6:$B$5000,$A292,Charges!$H$6:$H$5000,"OK"),2))</f>
        <v/>
      </c>
      <c r="K292" s="14" t="str">
        <f aca="false">IF($M292="","",ROUND(SUMIFS(Payments!$E$6:$E$5000,Payments!$B$6:$B$5000,$A292,Payments!$G$6:$G$5000,"OK"),2))</f>
        <v/>
      </c>
      <c r="L292" s="15" t="str">
        <f aca="false">IF($M292="","",(COUNTIF(Charges!$B$6:$B$5000,$A292)-COUNTIFS(Charges!$B$6:$B$5000,$A292,Charges!$H$6:$H$5000,"OK"))+(COUNTIF(Payments!$B$6:$B$5000,$A292)-COUNTIFS(Payments!$B$6:$B$5000,$A292,Payments!$G$6:$G$5000,"OK")))</f>
        <v/>
      </c>
      <c r="M292" s="15" t="str">
        <f aca="false">IF(AND($A292="",$B292="",$C292=""),"",IF($A292="","Fix: add a customer ID",IF(COUNTIF($A$11:$A$5000,$A292)&gt;1,"Fix: duplicate customer ID",IF($B292="","Fix: add a name",IF($C292="","OK",IF(NOT(ISNUMBER($C292)),"Fix: next visit must be a date",IF(OR($C292&lt;36526,$C292&lt;&gt;INT($C292)),"Fix: next visit must be a date","OK")))))))</f>
        <v/>
      </c>
    </row>
    <row r="293" customFormat="false" ht="15" hidden="false" customHeight="false" outlineLevel="0" collapsed="false">
      <c r="A293" s="11"/>
      <c r="B293" s="11"/>
      <c r="C293" s="12"/>
      <c r="D293" s="6" t="str">
        <f aca="false">IF($M293="","",IF($M293&lt;&gt;"OK","Check this row",IF($L293&gt;0,"Check entries",IF(COUNTIF(Charges!$B$6:$B$5000,$A293)+COUNTIF(Payments!$B$6:$B$5000,$A293)=0,"No charges recorded",IF($E293&lt;0,"Credit",IF($E293=0,"Clear",IF($F293&gt;0,"Overdue",IF($G293&gt;0,"Due today","Outstanding — not overdue"))))))))</f>
        <v/>
      </c>
      <c r="E293" s="13" t="str">
        <f aca="false">IF($M293="","",IF(AND($M293="OK",$L293=0),ROUND($J293-$K293,2),"—"))</f>
        <v/>
      </c>
      <c r="F293" s="14" t="str">
        <f aca="false">IF($M293="","",IF(AND($M293="OK",$L293=0),ROUND(MAX(0,ROUND(SUMIFS(Charges!$F$6:$F$5000,Charges!$B$6:$B$5000,$A293,Charges!$H$6:$H$5000,"OK",Charges!$E$6:$E$5000,"&lt;"&amp;AsOf),2)-$K293),2),"—"))</f>
        <v/>
      </c>
      <c r="G293" s="14" t="str">
        <f aca="false">IF($M293="","",IF(AND($M293="OK",$L293=0),ROUND(MAX(0,ROUND(SUMIFS(Charges!$F$6:$F$5000,Charges!$B$6:$B$5000,$A293,Charges!$H$6:$H$5000,"OK",Charges!$E$6:$E$5000,"&lt;="&amp;AsOf),2)-$K293)-$F293,2),"—"))</f>
        <v/>
      </c>
      <c r="H293" s="15" t="str">
        <f aca="false">IF($M293="","",IF($C293="","Not entered",IF($M293&lt;&gt;"OK","Check date",IF($C293&lt;AsOf,"Date passed — update it",IF($C293&lt;=AsOf+7,"Upcoming (next 7 days)","Later")))))</f>
        <v/>
      </c>
      <c r="I293" s="6" t="str">
        <f aca="false">IF(AND($D293="Overdue",$H293="Upcoming (next 7 days)"),"Review before next visit","")</f>
        <v/>
      </c>
      <c r="J293" s="14" t="str">
        <f aca="false">IF($M293="","",ROUND(SUMIFS(Charges!$F$6:$F$5000,Charges!$B$6:$B$5000,$A293,Charges!$H$6:$H$5000,"OK"),2))</f>
        <v/>
      </c>
      <c r="K293" s="14" t="str">
        <f aca="false">IF($M293="","",ROUND(SUMIFS(Payments!$E$6:$E$5000,Payments!$B$6:$B$5000,$A293,Payments!$G$6:$G$5000,"OK"),2))</f>
        <v/>
      </c>
      <c r="L293" s="15" t="str">
        <f aca="false">IF($M293="","",(COUNTIF(Charges!$B$6:$B$5000,$A293)-COUNTIFS(Charges!$B$6:$B$5000,$A293,Charges!$H$6:$H$5000,"OK"))+(COUNTIF(Payments!$B$6:$B$5000,$A293)-COUNTIFS(Payments!$B$6:$B$5000,$A293,Payments!$G$6:$G$5000,"OK")))</f>
        <v/>
      </c>
      <c r="M293" s="15" t="str">
        <f aca="false">IF(AND($A293="",$B293="",$C293=""),"",IF($A293="","Fix: add a customer ID",IF(COUNTIF($A$11:$A$5000,$A293)&gt;1,"Fix: duplicate customer ID",IF($B293="","Fix: add a name",IF($C293="","OK",IF(NOT(ISNUMBER($C293)),"Fix: next visit must be a date",IF(OR($C293&lt;36526,$C293&lt;&gt;INT($C293)),"Fix: next visit must be a date","OK")))))))</f>
        <v/>
      </c>
    </row>
    <row r="294" customFormat="false" ht="15" hidden="false" customHeight="false" outlineLevel="0" collapsed="false">
      <c r="A294" s="11"/>
      <c r="B294" s="11"/>
      <c r="C294" s="12"/>
      <c r="D294" s="6" t="str">
        <f aca="false">IF($M294="","",IF($M294&lt;&gt;"OK","Check this row",IF($L294&gt;0,"Check entries",IF(COUNTIF(Charges!$B$6:$B$5000,$A294)+COUNTIF(Payments!$B$6:$B$5000,$A294)=0,"No charges recorded",IF($E294&lt;0,"Credit",IF($E294=0,"Clear",IF($F294&gt;0,"Overdue",IF($G294&gt;0,"Due today","Outstanding — not overdue"))))))))</f>
        <v/>
      </c>
      <c r="E294" s="13" t="str">
        <f aca="false">IF($M294="","",IF(AND($M294="OK",$L294=0),ROUND($J294-$K294,2),"—"))</f>
        <v/>
      </c>
      <c r="F294" s="14" t="str">
        <f aca="false">IF($M294="","",IF(AND($M294="OK",$L294=0),ROUND(MAX(0,ROUND(SUMIFS(Charges!$F$6:$F$5000,Charges!$B$6:$B$5000,$A294,Charges!$H$6:$H$5000,"OK",Charges!$E$6:$E$5000,"&lt;"&amp;AsOf),2)-$K294),2),"—"))</f>
        <v/>
      </c>
      <c r="G294" s="14" t="str">
        <f aca="false">IF($M294="","",IF(AND($M294="OK",$L294=0),ROUND(MAX(0,ROUND(SUMIFS(Charges!$F$6:$F$5000,Charges!$B$6:$B$5000,$A294,Charges!$H$6:$H$5000,"OK",Charges!$E$6:$E$5000,"&lt;="&amp;AsOf),2)-$K294)-$F294,2),"—"))</f>
        <v/>
      </c>
      <c r="H294" s="15" t="str">
        <f aca="false">IF($M294="","",IF($C294="","Not entered",IF($M294&lt;&gt;"OK","Check date",IF($C294&lt;AsOf,"Date passed — update it",IF($C294&lt;=AsOf+7,"Upcoming (next 7 days)","Later")))))</f>
        <v/>
      </c>
      <c r="I294" s="6" t="str">
        <f aca="false">IF(AND($D294="Overdue",$H294="Upcoming (next 7 days)"),"Review before next visit","")</f>
        <v/>
      </c>
      <c r="J294" s="14" t="str">
        <f aca="false">IF($M294="","",ROUND(SUMIFS(Charges!$F$6:$F$5000,Charges!$B$6:$B$5000,$A294,Charges!$H$6:$H$5000,"OK"),2))</f>
        <v/>
      </c>
      <c r="K294" s="14" t="str">
        <f aca="false">IF($M294="","",ROUND(SUMIFS(Payments!$E$6:$E$5000,Payments!$B$6:$B$5000,$A294,Payments!$G$6:$G$5000,"OK"),2))</f>
        <v/>
      </c>
      <c r="L294" s="15" t="str">
        <f aca="false">IF($M294="","",(COUNTIF(Charges!$B$6:$B$5000,$A294)-COUNTIFS(Charges!$B$6:$B$5000,$A294,Charges!$H$6:$H$5000,"OK"))+(COUNTIF(Payments!$B$6:$B$5000,$A294)-COUNTIFS(Payments!$B$6:$B$5000,$A294,Payments!$G$6:$G$5000,"OK")))</f>
        <v/>
      </c>
      <c r="M294" s="15" t="str">
        <f aca="false">IF(AND($A294="",$B294="",$C294=""),"",IF($A294="","Fix: add a customer ID",IF(COUNTIF($A$11:$A$5000,$A294)&gt;1,"Fix: duplicate customer ID",IF($B294="","Fix: add a name",IF($C294="","OK",IF(NOT(ISNUMBER($C294)),"Fix: next visit must be a date",IF(OR($C294&lt;36526,$C294&lt;&gt;INT($C294)),"Fix: next visit must be a date","OK")))))))</f>
        <v/>
      </c>
    </row>
    <row r="295" customFormat="false" ht="15" hidden="false" customHeight="false" outlineLevel="0" collapsed="false">
      <c r="A295" s="11"/>
      <c r="B295" s="11"/>
      <c r="C295" s="12"/>
      <c r="D295" s="6" t="str">
        <f aca="false">IF($M295="","",IF($M295&lt;&gt;"OK","Check this row",IF($L295&gt;0,"Check entries",IF(COUNTIF(Charges!$B$6:$B$5000,$A295)+COUNTIF(Payments!$B$6:$B$5000,$A295)=0,"No charges recorded",IF($E295&lt;0,"Credit",IF($E295=0,"Clear",IF($F295&gt;0,"Overdue",IF($G295&gt;0,"Due today","Outstanding — not overdue"))))))))</f>
        <v/>
      </c>
      <c r="E295" s="13" t="str">
        <f aca="false">IF($M295="","",IF(AND($M295="OK",$L295=0),ROUND($J295-$K295,2),"—"))</f>
        <v/>
      </c>
      <c r="F295" s="14" t="str">
        <f aca="false">IF($M295="","",IF(AND($M295="OK",$L295=0),ROUND(MAX(0,ROUND(SUMIFS(Charges!$F$6:$F$5000,Charges!$B$6:$B$5000,$A295,Charges!$H$6:$H$5000,"OK",Charges!$E$6:$E$5000,"&lt;"&amp;AsOf),2)-$K295),2),"—"))</f>
        <v/>
      </c>
      <c r="G295" s="14" t="str">
        <f aca="false">IF($M295="","",IF(AND($M295="OK",$L295=0),ROUND(MAX(0,ROUND(SUMIFS(Charges!$F$6:$F$5000,Charges!$B$6:$B$5000,$A295,Charges!$H$6:$H$5000,"OK",Charges!$E$6:$E$5000,"&lt;="&amp;AsOf),2)-$K295)-$F295,2),"—"))</f>
        <v/>
      </c>
      <c r="H295" s="15" t="str">
        <f aca="false">IF($M295="","",IF($C295="","Not entered",IF($M295&lt;&gt;"OK","Check date",IF($C295&lt;AsOf,"Date passed — update it",IF($C295&lt;=AsOf+7,"Upcoming (next 7 days)","Later")))))</f>
        <v/>
      </c>
      <c r="I295" s="6" t="str">
        <f aca="false">IF(AND($D295="Overdue",$H295="Upcoming (next 7 days)"),"Review before next visit","")</f>
        <v/>
      </c>
      <c r="J295" s="14" t="str">
        <f aca="false">IF($M295="","",ROUND(SUMIFS(Charges!$F$6:$F$5000,Charges!$B$6:$B$5000,$A295,Charges!$H$6:$H$5000,"OK"),2))</f>
        <v/>
      </c>
      <c r="K295" s="14" t="str">
        <f aca="false">IF($M295="","",ROUND(SUMIFS(Payments!$E$6:$E$5000,Payments!$B$6:$B$5000,$A295,Payments!$G$6:$G$5000,"OK"),2))</f>
        <v/>
      </c>
      <c r="L295" s="15" t="str">
        <f aca="false">IF($M295="","",(COUNTIF(Charges!$B$6:$B$5000,$A295)-COUNTIFS(Charges!$B$6:$B$5000,$A295,Charges!$H$6:$H$5000,"OK"))+(COUNTIF(Payments!$B$6:$B$5000,$A295)-COUNTIFS(Payments!$B$6:$B$5000,$A295,Payments!$G$6:$G$5000,"OK")))</f>
        <v/>
      </c>
      <c r="M295" s="15" t="str">
        <f aca="false">IF(AND($A295="",$B295="",$C295=""),"",IF($A295="","Fix: add a customer ID",IF(COUNTIF($A$11:$A$5000,$A295)&gt;1,"Fix: duplicate customer ID",IF($B295="","Fix: add a name",IF($C295="","OK",IF(NOT(ISNUMBER($C295)),"Fix: next visit must be a date",IF(OR($C295&lt;36526,$C295&lt;&gt;INT($C295)),"Fix: next visit must be a date","OK")))))))</f>
        <v/>
      </c>
    </row>
    <row r="296" customFormat="false" ht="15" hidden="false" customHeight="false" outlineLevel="0" collapsed="false">
      <c r="A296" s="11"/>
      <c r="B296" s="11"/>
      <c r="C296" s="12"/>
      <c r="D296" s="6" t="str">
        <f aca="false">IF($M296="","",IF($M296&lt;&gt;"OK","Check this row",IF($L296&gt;0,"Check entries",IF(COUNTIF(Charges!$B$6:$B$5000,$A296)+COUNTIF(Payments!$B$6:$B$5000,$A296)=0,"No charges recorded",IF($E296&lt;0,"Credit",IF($E296=0,"Clear",IF($F296&gt;0,"Overdue",IF($G296&gt;0,"Due today","Outstanding — not overdue"))))))))</f>
        <v/>
      </c>
      <c r="E296" s="13" t="str">
        <f aca="false">IF($M296="","",IF(AND($M296="OK",$L296=0),ROUND($J296-$K296,2),"—"))</f>
        <v/>
      </c>
      <c r="F296" s="14" t="str">
        <f aca="false">IF($M296="","",IF(AND($M296="OK",$L296=0),ROUND(MAX(0,ROUND(SUMIFS(Charges!$F$6:$F$5000,Charges!$B$6:$B$5000,$A296,Charges!$H$6:$H$5000,"OK",Charges!$E$6:$E$5000,"&lt;"&amp;AsOf),2)-$K296),2),"—"))</f>
        <v/>
      </c>
      <c r="G296" s="14" t="str">
        <f aca="false">IF($M296="","",IF(AND($M296="OK",$L296=0),ROUND(MAX(0,ROUND(SUMIFS(Charges!$F$6:$F$5000,Charges!$B$6:$B$5000,$A296,Charges!$H$6:$H$5000,"OK",Charges!$E$6:$E$5000,"&lt;="&amp;AsOf),2)-$K296)-$F296,2),"—"))</f>
        <v/>
      </c>
      <c r="H296" s="15" t="str">
        <f aca="false">IF($M296="","",IF($C296="","Not entered",IF($M296&lt;&gt;"OK","Check date",IF($C296&lt;AsOf,"Date passed — update it",IF($C296&lt;=AsOf+7,"Upcoming (next 7 days)","Later")))))</f>
        <v/>
      </c>
      <c r="I296" s="6" t="str">
        <f aca="false">IF(AND($D296="Overdue",$H296="Upcoming (next 7 days)"),"Review before next visit","")</f>
        <v/>
      </c>
      <c r="J296" s="14" t="str">
        <f aca="false">IF($M296="","",ROUND(SUMIFS(Charges!$F$6:$F$5000,Charges!$B$6:$B$5000,$A296,Charges!$H$6:$H$5000,"OK"),2))</f>
        <v/>
      </c>
      <c r="K296" s="14" t="str">
        <f aca="false">IF($M296="","",ROUND(SUMIFS(Payments!$E$6:$E$5000,Payments!$B$6:$B$5000,$A296,Payments!$G$6:$G$5000,"OK"),2))</f>
        <v/>
      </c>
      <c r="L296" s="15" t="str">
        <f aca="false">IF($M296="","",(COUNTIF(Charges!$B$6:$B$5000,$A296)-COUNTIFS(Charges!$B$6:$B$5000,$A296,Charges!$H$6:$H$5000,"OK"))+(COUNTIF(Payments!$B$6:$B$5000,$A296)-COUNTIFS(Payments!$B$6:$B$5000,$A296,Payments!$G$6:$G$5000,"OK")))</f>
        <v/>
      </c>
      <c r="M296" s="15" t="str">
        <f aca="false">IF(AND($A296="",$B296="",$C296=""),"",IF($A296="","Fix: add a customer ID",IF(COUNTIF($A$11:$A$5000,$A296)&gt;1,"Fix: duplicate customer ID",IF($B296="","Fix: add a name",IF($C296="","OK",IF(NOT(ISNUMBER($C296)),"Fix: next visit must be a date",IF(OR($C296&lt;36526,$C296&lt;&gt;INT($C296)),"Fix: next visit must be a date","OK")))))))</f>
        <v/>
      </c>
    </row>
    <row r="297" customFormat="false" ht="15" hidden="false" customHeight="false" outlineLevel="0" collapsed="false">
      <c r="A297" s="11"/>
      <c r="B297" s="11"/>
      <c r="C297" s="12"/>
      <c r="D297" s="6" t="str">
        <f aca="false">IF($M297="","",IF($M297&lt;&gt;"OK","Check this row",IF($L297&gt;0,"Check entries",IF(COUNTIF(Charges!$B$6:$B$5000,$A297)+COUNTIF(Payments!$B$6:$B$5000,$A297)=0,"No charges recorded",IF($E297&lt;0,"Credit",IF($E297=0,"Clear",IF($F297&gt;0,"Overdue",IF($G297&gt;0,"Due today","Outstanding — not overdue"))))))))</f>
        <v/>
      </c>
      <c r="E297" s="13" t="str">
        <f aca="false">IF($M297="","",IF(AND($M297="OK",$L297=0),ROUND($J297-$K297,2),"—"))</f>
        <v/>
      </c>
      <c r="F297" s="14" t="str">
        <f aca="false">IF($M297="","",IF(AND($M297="OK",$L297=0),ROUND(MAX(0,ROUND(SUMIFS(Charges!$F$6:$F$5000,Charges!$B$6:$B$5000,$A297,Charges!$H$6:$H$5000,"OK",Charges!$E$6:$E$5000,"&lt;"&amp;AsOf),2)-$K297),2),"—"))</f>
        <v/>
      </c>
      <c r="G297" s="14" t="str">
        <f aca="false">IF($M297="","",IF(AND($M297="OK",$L297=0),ROUND(MAX(0,ROUND(SUMIFS(Charges!$F$6:$F$5000,Charges!$B$6:$B$5000,$A297,Charges!$H$6:$H$5000,"OK",Charges!$E$6:$E$5000,"&lt;="&amp;AsOf),2)-$K297)-$F297,2),"—"))</f>
        <v/>
      </c>
      <c r="H297" s="15" t="str">
        <f aca="false">IF($M297="","",IF($C297="","Not entered",IF($M297&lt;&gt;"OK","Check date",IF($C297&lt;AsOf,"Date passed — update it",IF($C297&lt;=AsOf+7,"Upcoming (next 7 days)","Later")))))</f>
        <v/>
      </c>
      <c r="I297" s="6" t="str">
        <f aca="false">IF(AND($D297="Overdue",$H297="Upcoming (next 7 days)"),"Review before next visit","")</f>
        <v/>
      </c>
      <c r="J297" s="14" t="str">
        <f aca="false">IF($M297="","",ROUND(SUMIFS(Charges!$F$6:$F$5000,Charges!$B$6:$B$5000,$A297,Charges!$H$6:$H$5000,"OK"),2))</f>
        <v/>
      </c>
      <c r="K297" s="14" t="str">
        <f aca="false">IF($M297="","",ROUND(SUMIFS(Payments!$E$6:$E$5000,Payments!$B$6:$B$5000,$A297,Payments!$G$6:$G$5000,"OK"),2))</f>
        <v/>
      </c>
      <c r="L297" s="15" t="str">
        <f aca="false">IF($M297="","",(COUNTIF(Charges!$B$6:$B$5000,$A297)-COUNTIFS(Charges!$B$6:$B$5000,$A297,Charges!$H$6:$H$5000,"OK"))+(COUNTIF(Payments!$B$6:$B$5000,$A297)-COUNTIFS(Payments!$B$6:$B$5000,$A297,Payments!$G$6:$G$5000,"OK")))</f>
        <v/>
      </c>
      <c r="M297" s="15" t="str">
        <f aca="false">IF(AND($A297="",$B297="",$C297=""),"",IF($A297="","Fix: add a customer ID",IF(COUNTIF($A$11:$A$5000,$A297)&gt;1,"Fix: duplicate customer ID",IF($B297="","Fix: add a name",IF($C297="","OK",IF(NOT(ISNUMBER($C297)),"Fix: next visit must be a date",IF(OR($C297&lt;36526,$C297&lt;&gt;INT($C297)),"Fix: next visit must be a date","OK")))))))</f>
        <v/>
      </c>
    </row>
    <row r="298" customFormat="false" ht="15" hidden="false" customHeight="false" outlineLevel="0" collapsed="false">
      <c r="A298" s="11"/>
      <c r="B298" s="11"/>
      <c r="C298" s="12"/>
      <c r="D298" s="6" t="str">
        <f aca="false">IF($M298="","",IF($M298&lt;&gt;"OK","Check this row",IF($L298&gt;0,"Check entries",IF(COUNTIF(Charges!$B$6:$B$5000,$A298)+COUNTIF(Payments!$B$6:$B$5000,$A298)=0,"No charges recorded",IF($E298&lt;0,"Credit",IF($E298=0,"Clear",IF($F298&gt;0,"Overdue",IF($G298&gt;0,"Due today","Outstanding — not overdue"))))))))</f>
        <v/>
      </c>
      <c r="E298" s="13" t="str">
        <f aca="false">IF($M298="","",IF(AND($M298="OK",$L298=0),ROUND($J298-$K298,2),"—"))</f>
        <v/>
      </c>
      <c r="F298" s="14" t="str">
        <f aca="false">IF($M298="","",IF(AND($M298="OK",$L298=0),ROUND(MAX(0,ROUND(SUMIFS(Charges!$F$6:$F$5000,Charges!$B$6:$B$5000,$A298,Charges!$H$6:$H$5000,"OK",Charges!$E$6:$E$5000,"&lt;"&amp;AsOf),2)-$K298),2),"—"))</f>
        <v/>
      </c>
      <c r="G298" s="14" t="str">
        <f aca="false">IF($M298="","",IF(AND($M298="OK",$L298=0),ROUND(MAX(0,ROUND(SUMIFS(Charges!$F$6:$F$5000,Charges!$B$6:$B$5000,$A298,Charges!$H$6:$H$5000,"OK",Charges!$E$6:$E$5000,"&lt;="&amp;AsOf),2)-$K298)-$F298,2),"—"))</f>
        <v/>
      </c>
      <c r="H298" s="15" t="str">
        <f aca="false">IF($M298="","",IF($C298="","Not entered",IF($M298&lt;&gt;"OK","Check date",IF($C298&lt;AsOf,"Date passed — update it",IF($C298&lt;=AsOf+7,"Upcoming (next 7 days)","Later")))))</f>
        <v/>
      </c>
      <c r="I298" s="6" t="str">
        <f aca="false">IF(AND($D298="Overdue",$H298="Upcoming (next 7 days)"),"Review before next visit","")</f>
        <v/>
      </c>
      <c r="J298" s="14" t="str">
        <f aca="false">IF($M298="","",ROUND(SUMIFS(Charges!$F$6:$F$5000,Charges!$B$6:$B$5000,$A298,Charges!$H$6:$H$5000,"OK"),2))</f>
        <v/>
      </c>
      <c r="K298" s="14" t="str">
        <f aca="false">IF($M298="","",ROUND(SUMIFS(Payments!$E$6:$E$5000,Payments!$B$6:$B$5000,$A298,Payments!$G$6:$G$5000,"OK"),2))</f>
        <v/>
      </c>
      <c r="L298" s="15" t="str">
        <f aca="false">IF($M298="","",(COUNTIF(Charges!$B$6:$B$5000,$A298)-COUNTIFS(Charges!$B$6:$B$5000,$A298,Charges!$H$6:$H$5000,"OK"))+(COUNTIF(Payments!$B$6:$B$5000,$A298)-COUNTIFS(Payments!$B$6:$B$5000,$A298,Payments!$G$6:$G$5000,"OK")))</f>
        <v/>
      </c>
      <c r="M298" s="15" t="str">
        <f aca="false">IF(AND($A298="",$B298="",$C298=""),"",IF($A298="","Fix: add a customer ID",IF(COUNTIF($A$11:$A$5000,$A298)&gt;1,"Fix: duplicate customer ID",IF($B298="","Fix: add a name",IF($C298="","OK",IF(NOT(ISNUMBER($C298)),"Fix: next visit must be a date",IF(OR($C298&lt;36526,$C298&lt;&gt;INT($C298)),"Fix: next visit must be a date","OK")))))))</f>
        <v/>
      </c>
    </row>
    <row r="299" customFormat="false" ht="15" hidden="false" customHeight="false" outlineLevel="0" collapsed="false">
      <c r="A299" s="11"/>
      <c r="B299" s="11"/>
      <c r="C299" s="12"/>
      <c r="D299" s="6" t="str">
        <f aca="false">IF($M299="","",IF($M299&lt;&gt;"OK","Check this row",IF($L299&gt;0,"Check entries",IF(COUNTIF(Charges!$B$6:$B$5000,$A299)+COUNTIF(Payments!$B$6:$B$5000,$A299)=0,"No charges recorded",IF($E299&lt;0,"Credit",IF($E299=0,"Clear",IF($F299&gt;0,"Overdue",IF($G299&gt;0,"Due today","Outstanding — not overdue"))))))))</f>
        <v/>
      </c>
      <c r="E299" s="13" t="str">
        <f aca="false">IF($M299="","",IF(AND($M299="OK",$L299=0),ROUND($J299-$K299,2),"—"))</f>
        <v/>
      </c>
      <c r="F299" s="14" t="str">
        <f aca="false">IF($M299="","",IF(AND($M299="OK",$L299=0),ROUND(MAX(0,ROUND(SUMIFS(Charges!$F$6:$F$5000,Charges!$B$6:$B$5000,$A299,Charges!$H$6:$H$5000,"OK",Charges!$E$6:$E$5000,"&lt;"&amp;AsOf),2)-$K299),2),"—"))</f>
        <v/>
      </c>
      <c r="G299" s="14" t="str">
        <f aca="false">IF($M299="","",IF(AND($M299="OK",$L299=0),ROUND(MAX(0,ROUND(SUMIFS(Charges!$F$6:$F$5000,Charges!$B$6:$B$5000,$A299,Charges!$H$6:$H$5000,"OK",Charges!$E$6:$E$5000,"&lt;="&amp;AsOf),2)-$K299)-$F299,2),"—"))</f>
        <v/>
      </c>
      <c r="H299" s="15" t="str">
        <f aca="false">IF($M299="","",IF($C299="","Not entered",IF($M299&lt;&gt;"OK","Check date",IF($C299&lt;AsOf,"Date passed — update it",IF($C299&lt;=AsOf+7,"Upcoming (next 7 days)","Later")))))</f>
        <v/>
      </c>
      <c r="I299" s="6" t="str">
        <f aca="false">IF(AND($D299="Overdue",$H299="Upcoming (next 7 days)"),"Review before next visit","")</f>
        <v/>
      </c>
      <c r="J299" s="14" t="str">
        <f aca="false">IF($M299="","",ROUND(SUMIFS(Charges!$F$6:$F$5000,Charges!$B$6:$B$5000,$A299,Charges!$H$6:$H$5000,"OK"),2))</f>
        <v/>
      </c>
      <c r="K299" s="14" t="str">
        <f aca="false">IF($M299="","",ROUND(SUMIFS(Payments!$E$6:$E$5000,Payments!$B$6:$B$5000,$A299,Payments!$G$6:$G$5000,"OK"),2))</f>
        <v/>
      </c>
      <c r="L299" s="15" t="str">
        <f aca="false">IF($M299="","",(COUNTIF(Charges!$B$6:$B$5000,$A299)-COUNTIFS(Charges!$B$6:$B$5000,$A299,Charges!$H$6:$H$5000,"OK"))+(COUNTIF(Payments!$B$6:$B$5000,$A299)-COUNTIFS(Payments!$B$6:$B$5000,$A299,Payments!$G$6:$G$5000,"OK")))</f>
        <v/>
      </c>
      <c r="M299" s="15" t="str">
        <f aca="false">IF(AND($A299="",$B299="",$C299=""),"",IF($A299="","Fix: add a customer ID",IF(COUNTIF($A$11:$A$5000,$A299)&gt;1,"Fix: duplicate customer ID",IF($B299="","Fix: add a name",IF($C299="","OK",IF(NOT(ISNUMBER($C299)),"Fix: next visit must be a date",IF(OR($C299&lt;36526,$C299&lt;&gt;INT($C299)),"Fix: next visit must be a date","OK")))))))</f>
        <v/>
      </c>
    </row>
    <row r="300" customFormat="false" ht="15" hidden="false" customHeight="false" outlineLevel="0" collapsed="false">
      <c r="A300" s="11"/>
      <c r="B300" s="11"/>
      <c r="C300" s="12"/>
      <c r="D300" s="6" t="str">
        <f aca="false">IF($M300="","",IF($M300&lt;&gt;"OK","Check this row",IF($L300&gt;0,"Check entries",IF(COUNTIF(Charges!$B$6:$B$5000,$A300)+COUNTIF(Payments!$B$6:$B$5000,$A300)=0,"No charges recorded",IF($E300&lt;0,"Credit",IF($E300=0,"Clear",IF($F300&gt;0,"Overdue",IF($G300&gt;0,"Due today","Outstanding — not overdue"))))))))</f>
        <v/>
      </c>
      <c r="E300" s="13" t="str">
        <f aca="false">IF($M300="","",IF(AND($M300="OK",$L300=0),ROUND($J300-$K300,2),"—"))</f>
        <v/>
      </c>
      <c r="F300" s="14" t="str">
        <f aca="false">IF($M300="","",IF(AND($M300="OK",$L300=0),ROUND(MAX(0,ROUND(SUMIFS(Charges!$F$6:$F$5000,Charges!$B$6:$B$5000,$A300,Charges!$H$6:$H$5000,"OK",Charges!$E$6:$E$5000,"&lt;"&amp;AsOf),2)-$K300),2),"—"))</f>
        <v/>
      </c>
      <c r="G300" s="14" t="str">
        <f aca="false">IF($M300="","",IF(AND($M300="OK",$L300=0),ROUND(MAX(0,ROUND(SUMIFS(Charges!$F$6:$F$5000,Charges!$B$6:$B$5000,$A300,Charges!$H$6:$H$5000,"OK",Charges!$E$6:$E$5000,"&lt;="&amp;AsOf),2)-$K300)-$F300,2),"—"))</f>
        <v/>
      </c>
      <c r="H300" s="15" t="str">
        <f aca="false">IF($M300="","",IF($C300="","Not entered",IF($M300&lt;&gt;"OK","Check date",IF($C300&lt;AsOf,"Date passed — update it",IF($C300&lt;=AsOf+7,"Upcoming (next 7 days)","Later")))))</f>
        <v/>
      </c>
      <c r="I300" s="6" t="str">
        <f aca="false">IF(AND($D300="Overdue",$H300="Upcoming (next 7 days)"),"Review before next visit","")</f>
        <v/>
      </c>
      <c r="J300" s="14" t="str">
        <f aca="false">IF($M300="","",ROUND(SUMIFS(Charges!$F$6:$F$5000,Charges!$B$6:$B$5000,$A300,Charges!$H$6:$H$5000,"OK"),2))</f>
        <v/>
      </c>
      <c r="K300" s="14" t="str">
        <f aca="false">IF($M300="","",ROUND(SUMIFS(Payments!$E$6:$E$5000,Payments!$B$6:$B$5000,$A300,Payments!$G$6:$G$5000,"OK"),2))</f>
        <v/>
      </c>
      <c r="L300" s="15" t="str">
        <f aca="false">IF($M300="","",(COUNTIF(Charges!$B$6:$B$5000,$A300)-COUNTIFS(Charges!$B$6:$B$5000,$A300,Charges!$H$6:$H$5000,"OK"))+(COUNTIF(Payments!$B$6:$B$5000,$A300)-COUNTIFS(Payments!$B$6:$B$5000,$A300,Payments!$G$6:$G$5000,"OK")))</f>
        <v/>
      </c>
      <c r="M300" s="15" t="str">
        <f aca="false">IF(AND($A300="",$B300="",$C300=""),"",IF($A300="","Fix: add a customer ID",IF(COUNTIF($A$11:$A$5000,$A300)&gt;1,"Fix: duplicate customer ID",IF($B300="","Fix: add a name",IF($C300="","OK",IF(NOT(ISNUMBER($C300)),"Fix: next visit must be a date",IF(OR($C300&lt;36526,$C300&lt;&gt;INT($C300)),"Fix: next visit must be a date","OK")))))))</f>
        <v/>
      </c>
    </row>
    <row r="301" customFormat="false" ht="15" hidden="false" customHeight="false" outlineLevel="0" collapsed="false">
      <c r="A301" s="11"/>
      <c r="B301" s="11"/>
      <c r="C301" s="12"/>
      <c r="D301" s="6" t="str">
        <f aca="false">IF($M301="","",IF($M301&lt;&gt;"OK","Check this row",IF($L301&gt;0,"Check entries",IF(COUNTIF(Charges!$B$6:$B$5000,$A301)+COUNTIF(Payments!$B$6:$B$5000,$A301)=0,"No charges recorded",IF($E301&lt;0,"Credit",IF($E301=0,"Clear",IF($F301&gt;0,"Overdue",IF($G301&gt;0,"Due today","Outstanding — not overdue"))))))))</f>
        <v/>
      </c>
      <c r="E301" s="13" t="str">
        <f aca="false">IF($M301="","",IF(AND($M301="OK",$L301=0),ROUND($J301-$K301,2),"—"))</f>
        <v/>
      </c>
      <c r="F301" s="14" t="str">
        <f aca="false">IF($M301="","",IF(AND($M301="OK",$L301=0),ROUND(MAX(0,ROUND(SUMIFS(Charges!$F$6:$F$5000,Charges!$B$6:$B$5000,$A301,Charges!$H$6:$H$5000,"OK",Charges!$E$6:$E$5000,"&lt;"&amp;AsOf),2)-$K301),2),"—"))</f>
        <v/>
      </c>
      <c r="G301" s="14" t="str">
        <f aca="false">IF($M301="","",IF(AND($M301="OK",$L301=0),ROUND(MAX(0,ROUND(SUMIFS(Charges!$F$6:$F$5000,Charges!$B$6:$B$5000,$A301,Charges!$H$6:$H$5000,"OK",Charges!$E$6:$E$5000,"&lt;="&amp;AsOf),2)-$K301)-$F301,2),"—"))</f>
        <v/>
      </c>
      <c r="H301" s="15" t="str">
        <f aca="false">IF($M301="","",IF($C301="","Not entered",IF($M301&lt;&gt;"OK","Check date",IF($C301&lt;AsOf,"Date passed — update it",IF($C301&lt;=AsOf+7,"Upcoming (next 7 days)","Later")))))</f>
        <v/>
      </c>
      <c r="I301" s="6" t="str">
        <f aca="false">IF(AND($D301="Overdue",$H301="Upcoming (next 7 days)"),"Review before next visit","")</f>
        <v/>
      </c>
      <c r="J301" s="14" t="str">
        <f aca="false">IF($M301="","",ROUND(SUMIFS(Charges!$F$6:$F$5000,Charges!$B$6:$B$5000,$A301,Charges!$H$6:$H$5000,"OK"),2))</f>
        <v/>
      </c>
      <c r="K301" s="14" t="str">
        <f aca="false">IF($M301="","",ROUND(SUMIFS(Payments!$E$6:$E$5000,Payments!$B$6:$B$5000,$A301,Payments!$G$6:$G$5000,"OK"),2))</f>
        <v/>
      </c>
      <c r="L301" s="15" t="str">
        <f aca="false">IF($M301="","",(COUNTIF(Charges!$B$6:$B$5000,$A301)-COUNTIFS(Charges!$B$6:$B$5000,$A301,Charges!$H$6:$H$5000,"OK"))+(COUNTIF(Payments!$B$6:$B$5000,$A301)-COUNTIFS(Payments!$B$6:$B$5000,$A301,Payments!$G$6:$G$5000,"OK")))</f>
        <v/>
      </c>
      <c r="M301" s="15" t="str">
        <f aca="false">IF(AND($A301="",$B301="",$C301=""),"",IF($A301="","Fix: add a customer ID",IF(COUNTIF($A$11:$A$5000,$A301)&gt;1,"Fix: duplicate customer ID",IF($B301="","Fix: add a name",IF($C301="","OK",IF(NOT(ISNUMBER($C301)),"Fix: next visit must be a date",IF(OR($C301&lt;36526,$C301&lt;&gt;INT($C301)),"Fix: next visit must be a date","OK")))))))</f>
        <v/>
      </c>
    </row>
    <row r="302" customFormat="false" ht="15" hidden="false" customHeight="false" outlineLevel="0" collapsed="false">
      <c r="A302" s="11"/>
      <c r="B302" s="11"/>
      <c r="C302" s="12"/>
      <c r="D302" s="6" t="str">
        <f aca="false">IF($M302="","",IF($M302&lt;&gt;"OK","Check this row",IF($L302&gt;0,"Check entries",IF(COUNTIF(Charges!$B$6:$B$5000,$A302)+COUNTIF(Payments!$B$6:$B$5000,$A302)=0,"No charges recorded",IF($E302&lt;0,"Credit",IF($E302=0,"Clear",IF($F302&gt;0,"Overdue",IF($G302&gt;0,"Due today","Outstanding — not overdue"))))))))</f>
        <v/>
      </c>
      <c r="E302" s="13" t="str">
        <f aca="false">IF($M302="","",IF(AND($M302="OK",$L302=0),ROUND($J302-$K302,2),"—"))</f>
        <v/>
      </c>
      <c r="F302" s="14" t="str">
        <f aca="false">IF($M302="","",IF(AND($M302="OK",$L302=0),ROUND(MAX(0,ROUND(SUMIFS(Charges!$F$6:$F$5000,Charges!$B$6:$B$5000,$A302,Charges!$H$6:$H$5000,"OK",Charges!$E$6:$E$5000,"&lt;"&amp;AsOf),2)-$K302),2),"—"))</f>
        <v/>
      </c>
      <c r="G302" s="14" t="str">
        <f aca="false">IF($M302="","",IF(AND($M302="OK",$L302=0),ROUND(MAX(0,ROUND(SUMIFS(Charges!$F$6:$F$5000,Charges!$B$6:$B$5000,$A302,Charges!$H$6:$H$5000,"OK",Charges!$E$6:$E$5000,"&lt;="&amp;AsOf),2)-$K302)-$F302,2),"—"))</f>
        <v/>
      </c>
      <c r="H302" s="15" t="str">
        <f aca="false">IF($M302="","",IF($C302="","Not entered",IF($M302&lt;&gt;"OK","Check date",IF($C302&lt;AsOf,"Date passed — update it",IF($C302&lt;=AsOf+7,"Upcoming (next 7 days)","Later")))))</f>
        <v/>
      </c>
      <c r="I302" s="6" t="str">
        <f aca="false">IF(AND($D302="Overdue",$H302="Upcoming (next 7 days)"),"Review before next visit","")</f>
        <v/>
      </c>
      <c r="J302" s="14" t="str">
        <f aca="false">IF($M302="","",ROUND(SUMIFS(Charges!$F$6:$F$5000,Charges!$B$6:$B$5000,$A302,Charges!$H$6:$H$5000,"OK"),2))</f>
        <v/>
      </c>
      <c r="K302" s="14" t="str">
        <f aca="false">IF($M302="","",ROUND(SUMIFS(Payments!$E$6:$E$5000,Payments!$B$6:$B$5000,$A302,Payments!$G$6:$G$5000,"OK"),2))</f>
        <v/>
      </c>
      <c r="L302" s="15" t="str">
        <f aca="false">IF($M302="","",(COUNTIF(Charges!$B$6:$B$5000,$A302)-COUNTIFS(Charges!$B$6:$B$5000,$A302,Charges!$H$6:$H$5000,"OK"))+(COUNTIF(Payments!$B$6:$B$5000,$A302)-COUNTIFS(Payments!$B$6:$B$5000,$A302,Payments!$G$6:$G$5000,"OK")))</f>
        <v/>
      </c>
      <c r="M302" s="15" t="str">
        <f aca="false">IF(AND($A302="",$B302="",$C302=""),"",IF($A302="","Fix: add a customer ID",IF(COUNTIF($A$11:$A$5000,$A302)&gt;1,"Fix: duplicate customer ID",IF($B302="","Fix: add a name",IF($C302="","OK",IF(NOT(ISNUMBER($C302)),"Fix: next visit must be a date",IF(OR($C302&lt;36526,$C302&lt;&gt;INT($C302)),"Fix: next visit must be a date","OK")))))))</f>
        <v/>
      </c>
    </row>
    <row r="303" customFormat="false" ht="15" hidden="false" customHeight="false" outlineLevel="0" collapsed="false">
      <c r="A303" s="11"/>
      <c r="B303" s="11"/>
      <c r="C303" s="12"/>
      <c r="D303" s="6" t="str">
        <f aca="false">IF($M303="","",IF($M303&lt;&gt;"OK","Check this row",IF($L303&gt;0,"Check entries",IF(COUNTIF(Charges!$B$6:$B$5000,$A303)+COUNTIF(Payments!$B$6:$B$5000,$A303)=0,"No charges recorded",IF($E303&lt;0,"Credit",IF($E303=0,"Clear",IF($F303&gt;0,"Overdue",IF($G303&gt;0,"Due today","Outstanding — not overdue"))))))))</f>
        <v/>
      </c>
      <c r="E303" s="13" t="str">
        <f aca="false">IF($M303="","",IF(AND($M303="OK",$L303=0),ROUND($J303-$K303,2),"—"))</f>
        <v/>
      </c>
      <c r="F303" s="14" t="str">
        <f aca="false">IF($M303="","",IF(AND($M303="OK",$L303=0),ROUND(MAX(0,ROUND(SUMIFS(Charges!$F$6:$F$5000,Charges!$B$6:$B$5000,$A303,Charges!$H$6:$H$5000,"OK",Charges!$E$6:$E$5000,"&lt;"&amp;AsOf),2)-$K303),2),"—"))</f>
        <v/>
      </c>
      <c r="G303" s="14" t="str">
        <f aca="false">IF($M303="","",IF(AND($M303="OK",$L303=0),ROUND(MAX(0,ROUND(SUMIFS(Charges!$F$6:$F$5000,Charges!$B$6:$B$5000,$A303,Charges!$H$6:$H$5000,"OK",Charges!$E$6:$E$5000,"&lt;="&amp;AsOf),2)-$K303)-$F303,2),"—"))</f>
        <v/>
      </c>
      <c r="H303" s="15" t="str">
        <f aca="false">IF($M303="","",IF($C303="","Not entered",IF($M303&lt;&gt;"OK","Check date",IF($C303&lt;AsOf,"Date passed — update it",IF($C303&lt;=AsOf+7,"Upcoming (next 7 days)","Later")))))</f>
        <v/>
      </c>
      <c r="I303" s="6" t="str">
        <f aca="false">IF(AND($D303="Overdue",$H303="Upcoming (next 7 days)"),"Review before next visit","")</f>
        <v/>
      </c>
      <c r="J303" s="14" t="str">
        <f aca="false">IF($M303="","",ROUND(SUMIFS(Charges!$F$6:$F$5000,Charges!$B$6:$B$5000,$A303,Charges!$H$6:$H$5000,"OK"),2))</f>
        <v/>
      </c>
      <c r="K303" s="14" t="str">
        <f aca="false">IF($M303="","",ROUND(SUMIFS(Payments!$E$6:$E$5000,Payments!$B$6:$B$5000,$A303,Payments!$G$6:$G$5000,"OK"),2))</f>
        <v/>
      </c>
      <c r="L303" s="15" t="str">
        <f aca="false">IF($M303="","",(COUNTIF(Charges!$B$6:$B$5000,$A303)-COUNTIFS(Charges!$B$6:$B$5000,$A303,Charges!$H$6:$H$5000,"OK"))+(COUNTIF(Payments!$B$6:$B$5000,$A303)-COUNTIFS(Payments!$B$6:$B$5000,$A303,Payments!$G$6:$G$5000,"OK")))</f>
        <v/>
      </c>
      <c r="M303" s="15" t="str">
        <f aca="false">IF(AND($A303="",$B303="",$C303=""),"",IF($A303="","Fix: add a customer ID",IF(COUNTIF($A$11:$A$5000,$A303)&gt;1,"Fix: duplicate customer ID",IF($B303="","Fix: add a name",IF($C303="","OK",IF(NOT(ISNUMBER($C303)),"Fix: next visit must be a date",IF(OR($C303&lt;36526,$C303&lt;&gt;INT($C303)),"Fix: next visit must be a date","OK")))))))</f>
        <v/>
      </c>
    </row>
    <row r="304" customFormat="false" ht="15" hidden="false" customHeight="false" outlineLevel="0" collapsed="false">
      <c r="A304" s="11"/>
      <c r="B304" s="11"/>
      <c r="C304" s="12"/>
      <c r="D304" s="6" t="str">
        <f aca="false">IF($M304="","",IF($M304&lt;&gt;"OK","Check this row",IF($L304&gt;0,"Check entries",IF(COUNTIF(Charges!$B$6:$B$5000,$A304)+COUNTIF(Payments!$B$6:$B$5000,$A304)=0,"No charges recorded",IF($E304&lt;0,"Credit",IF($E304=0,"Clear",IF($F304&gt;0,"Overdue",IF($G304&gt;0,"Due today","Outstanding — not overdue"))))))))</f>
        <v/>
      </c>
      <c r="E304" s="13" t="str">
        <f aca="false">IF($M304="","",IF(AND($M304="OK",$L304=0),ROUND($J304-$K304,2),"—"))</f>
        <v/>
      </c>
      <c r="F304" s="14" t="str">
        <f aca="false">IF($M304="","",IF(AND($M304="OK",$L304=0),ROUND(MAX(0,ROUND(SUMIFS(Charges!$F$6:$F$5000,Charges!$B$6:$B$5000,$A304,Charges!$H$6:$H$5000,"OK",Charges!$E$6:$E$5000,"&lt;"&amp;AsOf),2)-$K304),2),"—"))</f>
        <v/>
      </c>
      <c r="G304" s="14" t="str">
        <f aca="false">IF($M304="","",IF(AND($M304="OK",$L304=0),ROUND(MAX(0,ROUND(SUMIFS(Charges!$F$6:$F$5000,Charges!$B$6:$B$5000,$A304,Charges!$H$6:$H$5000,"OK",Charges!$E$6:$E$5000,"&lt;="&amp;AsOf),2)-$K304)-$F304,2),"—"))</f>
        <v/>
      </c>
      <c r="H304" s="15" t="str">
        <f aca="false">IF($M304="","",IF($C304="","Not entered",IF($M304&lt;&gt;"OK","Check date",IF($C304&lt;AsOf,"Date passed — update it",IF($C304&lt;=AsOf+7,"Upcoming (next 7 days)","Later")))))</f>
        <v/>
      </c>
      <c r="I304" s="6" t="str">
        <f aca="false">IF(AND($D304="Overdue",$H304="Upcoming (next 7 days)"),"Review before next visit","")</f>
        <v/>
      </c>
      <c r="J304" s="14" t="str">
        <f aca="false">IF($M304="","",ROUND(SUMIFS(Charges!$F$6:$F$5000,Charges!$B$6:$B$5000,$A304,Charges!$H$6:$H$5000,"OK"),2))</f>
        <v/>
      </c>
      <c r="K304" s="14" t="str">
        <f aca="false">IF($M304="","",ROUND(SUMIFS(Payments!$E$6:$E$5000,Payments!$B$6:$B$5000,$A304,Payments!$G$6:$G$5000,"OK"),2))</f>
        <v/>
      </c>
      <c r="L304" s="15" t="str">
        <f aca="false">IF($M304="","",(COUNTIF(Charges!$B$6:$B$5000,$A304)-COUNTIFS(Charges!$B$6:$B$5000,$A304,Charges!$H$6:$H$5000,"OK"))+(COUNTIF(Payments!$B$6:$B$5000,$A304)-COUNTIFS(Payments!$B$6:$B$5000,$A304,Payments!$G$6:$G$5000,"OK")))</f>
        <v/>
      </c>
      <c r="M304" s="15" t="str">
        <f aca="false">IF(AND($A304="",$B304="",$C304=""),"",IF($A304="","Fix: add a customer ID",IF(COUNTIF($A$11:$A$5000,$A304)&gt;1,"Fix: duplicate customer ID",IF($B304="","Fix: add a name",IF($C304="","OK",IF(NOT(ISNUMBER($C304)),"Fix: next visit must be a date",IF(OR($C304&lt;36526,$C304&lt;&gt;INT($C304)),"Fix: next visit must be a date","OK")))))))</f>
        <v/>
      </c>
    </row>
    <row r="305" customFormat="false" ht="15" hidden="false" customHeight="false" outlineLevel="0" collapsed="false">
      <c r="A305" s="11"/>
      <c r="B305" s="11"/>
      <c r="C305" s="12"/>
      <c r="D305" s="6" t="str">
        <f aca="false">IF($M305="","",IF($M305&lt;&gt;"OK","Check this row",IF($L305&gt;0,"Check entries",IF(COUNTIF(Charges!$B$6:$B$5000,$A305)+COUNTIF(Payments!$B$6:$B$5000,$A305)=0,"No charges recorded",IF($E305&lt;0,"Credit",IF($E305=0,"Clear",IF($F305&gt;0,"Overdue",IF($G305&gt;0,"Due today","Outstanding — not overdue"))))))))</f>
        <v/>
      </c>
      <c r="E305" s="13" t="str">
        <f aca="false">IF($M305="","",IF(AND($M305="OK",$L305=0),ROUND($J305-$K305,2),"—"))</f>
        <v/>
      </c>
      <c r="F305" s="14" t="str">
        <f aca="false">IF($M305="","",IF(AND($M305="OK",$L305=0),ROUND(MAX(0,ROUND(SUMIFS(Charges!$F$6:$F$5000,Charges!$B$6:$B$5000,$A305,Charges!$H$6:$H$5000,"OK",Charges!$E$6:$E$5000,"&lt;"&amp;AsOf),2)-$K305),2),"—"))</f>
        <v/>
      </c>
      <c r="G305" s="14" t="str">
        <f aca="false">IF($M305="","",IF(AND($M305="OK",$L305=0),ROUND(MAX(0,ROUND(SUMIFS(Charges!$F$6:$F$5000,Charges!$B$6:$B$5000,$A305,Charges!$H$6:$H$5000,"OK",Charges!$E$6:$E$5000,"&lt;="&amp;AsOf),2)-$K305)-$F305,2),"—"))</f>
        <v/>
      </c>
      <c r="H305" s="15" t="str">
        <f aca="false">IF($M305="","",IF($C305="","Not entered",IF($M305&lt;&gt;"OK","Check date",IF($C305&lt;AsOf,"Date passed — update it",IF($C305&lt;=AsOf+7,"Upcoming (next 7 days)","Later")))))</f>
        <v/>
      </c>
      <c r="I305" s="6" t="str">
        <f aca="false">IF(AND($D305="Overdue",$H305="Upcoming (next 7 days)"),"Review before next visit","")</f>
        <v/>
      </c>
      <c r="J305" s="14" t="str">
        <f aca="false">IF($M305="","",ROUND(SUMIFS(Charges!$F$6:$F$5000,Charges!$B$6:$B$5000,$A305,Charges!$H$6:$H$5000,"OK"),2))</f>
        <v/>
      </c>
      <c r="K305" s="14" t="str">
        <f aca="false">IF($M305="","",ROUND(SUMIFS(Payments!$E$6:$E$5000,Payments!$B$6:$B$5000,$A305,Payments!$G$6:$G$5000,"OK"),2))</f>
        <v/>
      </c>
      <c r="L305" s="15" t="str">
        <f aca="false">IF($M305="","",(COUNTIF(Charges!$B$6:$B$5000,$A305)-COUNTIFS(Charges!$B$6:$B$5000,$A305,Charges!$H$6:$H$5000,"OK"))+(COUNTIF(Payments!$B$6:$B$5000,$A305)-COUNTIFS(Payments!$B$6:$B$5000,$A305,Payments!$G$6:$G$5000,"OK")))</f>
        <v/>
      </c>
      <c r="M305" s="15" t="str">
        <f aca="false">IF(AND($A305="",$B305="",$C305=""),"",IF($A305="","Fix: add a customer ID",IF(COUNTIF($A$11:$A$5000,$A305)&gt;1,"Fix: duplicate customer ID",IF($B305="","Fix: add a name",IF($C305="","OK",IF(NOT(ISNUMBER($C305)),"Fix: next visit must be a date",IF(OR($C305&lt;36526,$C305&lt;&gt;INT($C305)),"Fix: next visit must be a date","OK")))))))</f>
        <v/>
      </c>
    </row>
    <row r="306" customFormat="false" ht="15" hidden="false" customHeight="false" outlineLevel="0" collapsed="false">
      <c r="A306" s="11"/>
      <c r="B306" s="11"/>
      <c r="C306" s="12"/>
      <c r="D306" s="6" t="str">
        <f aca="false">IF($M306="","",IF($M306&lt;&gt;"OK","Check this row",IF($L306&gt;0,"Check entries",IF(COUNTIF(Charges!$B$6:$B$5000,$A306)+COUNTIF(Payments!$B$6:$B$5000,$A306)=0,"No charges recorded",IF($E306&lt;0,"Credit",IF($E306=0,"Clear",IF($F306&gt;0,"Overdue",IF($G306&gt;0,"Due today","Outstanding — not overdue"))))))))</f>
        <v/>
      </c>
      <c r="E306" s="13" t="str">
        <f aca="false">IF($M306="","",IF(AND($M306="OK",$L306=0),ROUND($J306-$K306,2),"—"))</f>
        <v/>
      </c>
      <c r="F306" s="14" t="str">
        <f aca="false">IF($M306="","",IF(AND($M306="OK",$L306=0),ROUND(MAX(0,ROUND(SUMIFS(Charges!$F$6:$F$5000,Charges!$B$6:$B$5000,$A306,Charges!$H$6:$H$5000,"OK",Charges!$E$6:$E$5000,"&lt;"&amp;AsOf),2)-$K306),2),"—"))</f>
        <v/>
      </c>
      <c r="G306" s="14" t="str">
        <f aca="false">IF($M306="","",IF(AND($M306="OK",$L306=0),ROUND(MAX(0,ROUND(SUMIFS(Charges!$F$6:$F$5000,Charges!$B$6:$B$5000,$A306,Charges!$H$6:$H$5000,"OK",Charges!$E$6:$E$5000,"&lt;="&amp;AsOf),2)-$K306)-$F306,2),"—"))</f>
        <v/>
      </c>
      <c r="H306" s="15" t="str">
        <f aca="false">IF($M306="","",IF($C306="","Not entered",IF($M306&lt;&gt;"OK","Check date",IF($C306&lt;AsOf,"Date passed — update it",IF($C306&lt;=AsOf+7,"Upcoming (next 7 days)","Later")))))</f>
        <v/>
      </c>
      <c r="I306" s="6" t="str">
        <f aca="false">IF(AND($D306="Overdue",$H306="Upcoming (next 7 days)"),"Review before next visit","")</f>
        <v/>
      </c>
      <c r="J306" s="14" t="str">
        <f aca="false">IF($M306="","",ROUND(SUMIFS(Charges!$F$6:$F$5000,Charges!$B$6:$B$5000,$A306,Charges!$H$6:$H$5000,"OK"),2))</f>
        <v/>
      </c>
      <c r="K306" s="14" t="str">
        <f aca="false">IF($M306="","",ROUND(SUMIFS(Payments!$E$6:$E$5000,Payments!$B$6:$B$5000,$A306,Payments!$G$6:$G$5000,"OK"),2))</f>
        <v/>
      </c>
      <c r="L306" s="15" t="str">
        <f aca="false">IF($M306="","",(COUNTIF(Charges!$B$6:$B$5000,$A306)-COUNTIFS(Charges!$B$6:$B$5000,$A306,Charges!$H$6:$H$5000,"OK"))+(COUNTIF(Payments!$B$6:$B$5000,$A306)-COUNTIFS(Payments!$B$6:$B$5000,$A306,Payments!$G$6:$G$5000,"OK")))</f>
        <v/>
      </c>
      <c r="M306" s="15" t="str">
        <f aca="false">IF(AND($A306="",$B306="",$C306=""),"",IF($A306="","Fix: add a customer ID",IF(COUNTIF($A$11:$A$5000,$A306)&gt;1,"Fix: duplicate customer ID",IF($B306="","Fix: add a name",IF($C306="","OK",IF(NOT(ISNUMBER($C306)),"Fix: next visit must be a date",IF(OR($C306&lt;36526,$C306&lt;&gt;INT($C306)),"Fix: next visit must be a date","OK")))))))</f>
        <v/>
      </c>
    </row>
    <row r="307" customFormat="false" ht="15" hidden="false" customHeight="false" outlineLevel="0" collapsed="false">
      <c r="A307" s="11"/>
      <c r="B307" s="11"/>
      <c r="C307" s="12"/>
      <c r="D307" s="6" t="str">
        <f aca="false">IF($M307="","",IF($M307&lt;&gt;"OK","Check this row",IF($L307&gt;0,"Check entries",IF(COUNTIF(Charges!$B$6:$B$5000,$A307)+COUNTIF(Payments!$B$6:$B$5000,$A307)=0,"No charges recorded",IF($E307&lt;0,"Credit",IF($E307=0,"Clear",IF($F307&gt;0,"Overdue",IF($G307&gt;0,"Due today","Outstanding — not overdue"))))))))</f>
        <v/>
      </c>
      <c r="E307" s="13" t="str">
        <f aca="false">IF($M307="","",IF(AND($M307="OK",$L307=0),ROUND($J307-$K307,2),"—"))</f>
        <v/>
      </c>
      <c r="F307" s="14" t="str">
        <f aca="false">IF($M307="","",IF(AND($M307="OK",$L307=0),ROUND(MAX(0,ROUND(SUMIFS(Charges!$F$6:$F$5000,Charges!$B$6:$B$5000,$A307,Charges!$H$6:$H$5000,"OK",Charges!$E$6:$E$5000,"&lt;"&amp;AsOf),2)-$K307),2),"—"))</f>
        <v/>
      </c>
      <c r="G307" s="14" t="str">
        <f aca="false">IF($M307="","",IF(AND($M307="OK",$L307=0),ROUND(MAX(0,ROUND(SUMIFS(Charges!$F$6:$F$5000,Charges!$B$6:$B$5000,$A307,Charges!$H$6:$H$5000,"OK",Charges!$E$6:$E$5000,"&lt;="&amp;AsOf),2)-$K307)-$F307,2),"—"))</f>
        <v/>
      </c>
      <c r="H307" s="15" t="str">
        <f aca="false">IF($M307="","",IF($C307="","Not entered",IF($M307&lt;&gt;"OK","Check date",IF($C307&lt;AsOf,"Date passed — update it",IF($C307&lt;=AsOf+7,"Upcoming (next 7 days)","Later")))))</f>
        <v/>
      </c>
      <c r="I307" s="6" t="str">
        <f aca="false">IF(AND($D307="Overdue",$H307="Upcoming (next 7 days)"),"Review before next visit","")</f>
        <v/>
      </c>
      <c r="J307" s="14" t="str">
        <f aca="false">IF($M307="","",ROUND(SUMIFS(Charges!$F$6:$F$5000,Charges!$B$6:$B$5000,$A307,Charges!$H$6:$H$5000,"OK"),2))</f>
        <v/>
      </c>
      <c r="K307" s="14" t="str">
        <f aca="false">IF($M307="","",ROUND(SUMIFS(Payments!$E$6:$E$5000,Payments!$B$6:$B$5000,$A307,Payments!$G$6:$G$5000,"OK"),2))</f>
        <v/>
      </c>
      <c r="L307" s="15" t="str">
        <f aca="false">IF($M307="","",(COUNTIF(Charges!$B$6:$B$5000,$A307)-COUNTIFS(Charges!$B$6:$B$5000,$A307,Charges!$H$6:$H$5000,"OK"))+(COUNTIF(Payments!$B$6:$B$5000,$A307)-COUNTIFS(Payments!$B$6:$B$5000,$A307,Payments!$G$6:$G$5000,"OK")))</f>
        <v/>
      </c>
      <c r="M307" s="15" t="str">
        <f aca="false">IF(AND($A307="",$B307="",$C307=""),"",IF($A307="","Fix: add a customer ID",IF(COUNTIF($A$11:$A$5000,$A307)&gt;1,"Fix: duplicate customer ID",IF($B307="","Fix: add a name",IF($C307="","OK",IF(NOT(ISNUMBER($C307)),"Fix: next visit must be a date",IF(OR($C307&lt;36526,$C307&lt;&gt;INT($C307)),"Fix: next visit must be a date","OK")))))))</f>
        <v/>
      </c>
    </row>
    <row r="308" customFormat="false" ht="15" hidden="false" customHeight="false" outlineLevel="0" collapsed="false">
      <c r="A308" s="11"/>
      <c r="B308" s="11"/>
      <c r="C308" s="12"/>
      <c r="D308" s="6" t="str">
        <f aca="false">IF($M308="","",IF($M308&lt;&gt;"OK","Check this row",IF($L308&gt;0,"Check entries",IF(COUNTIF(Charges!$B$6:$B$5000,$A308)+COUNTIF(Payments!$B$6:$B$5000,$A308)=0,"No charges recorded",IF($E308&lt;0,"Credit",IF($E308=0,"Clear",IF($F308&gt;0,"Overdue",IF($G308&gt;0,"Due today","Outstanding — not overdue"))))))))</f>
        <v/>
      </c>
      <c r="E308" s="13" t="str">
        <f aca="false">IF($M308="","",IF(AND($M308="OK",$L308=0),ROUND($J308-$K308,2),"—"))</f>
        <v/>
      </c>
      <c r="F308" s="14" t="str">
        <f aca="false">IF($M308="","",IF(AND($M308="OK",$L308=0),ROUND(MAX(0,ROUND(SUMIFS(Charges!$F$6:$F$5000,Charges!$B$6:$B$5000,$A308,Charges!$H$6:$H$5000,"OK",Charges!$E$6:$E$5000,"&lt;"&amp;AsOf),2)-$K308),2),"—"))</f>
        <v/>
      </c>
      <c r="G308" s="14" t="str">
        <f aca="false">IF($M308="","",IF(AND($M308="OK",$L308=0),ROUND(MAX(0,ROUND(SUMIFS(Charges!$F$6:$F$5000,Charges!$B$6:$B$5000,$A308,Charges!$H$6:$H$5000,"OK",Charges!$E$6:$E$5000,"&lt;="&amp;AsOf),2)-$K308)-$F308,2),"—"))</f>
        <v/>
      </c>
      <c r="H308" s="15" t="str">
        <f aca="false">IF($M308="","",IF($C308="","Not entered",IF($M308&lt;&gt;"OK","Check date",IF($C308&lt;AsOf,"Date passed — update it",IF($C308&lt;=AsOf+7,"Upcoming (next 7 days)","Later")))))</f>
        <v/>
      </c>
      <c r="I308" s="6" t="str">
        <f aca="false">IF(AND($D308="Overdue",$H308="Upcoming (next 7 days)"),"Review before next visit","")</f>
        <v/>
      </c>
      <c r="J308" s="14" t="str">
        <f aca="false">IF($M308="","",ROUND(SUMIFS(Charges!$F$6:$F$5000,Charges!$B$6:$B$5000,$A308,Charges!$H$6:$H$5000,"OK"),2))</f>
        <v/>
      </c>
      <c r="K308" s="14" t="str">
        <f aca="false">IF($M308="","",ROUND(SUMIFS(Payments!$E$6:$E$5000,Payments!$B$6:$B$5000,$A308,Payments!$G$6:$G$5000,"OK"),2))</f>
        <v/>
      </c>
      <c r="L308" s="15" t="str">
        <f aca="false">IF($M308="","",(COUNTIF(Charges!$B$6:$B$5000,$A308)-COUNTIFS(Charges!$B$6:$B$5000,$A308,Charges!$H$6:$H$5000,"OK"))+(COUNTIF(Payments!$B$6:$B$5000,$A308)-COUNTIFS(Payments!$B$6:$B$5000,$A308,Payments!$G$6:$G$5000,"OK")))</f>
        <v/>
      </c>
      <c r="M308" s="15" t="str">
        <f aca="false">IF(AND($A308="",$B308="",$C308=""),"",IF($A308="","Fix: add a customer ID",IF(COUNTIF($A$11:$A$5000,$A308)&gt;1,"Fix: duplicate customer ID",IF($B308="","Fix: add a name",IF($C308="","OK",IF(NOT(ISNUMBER($C308)),"Fix: next visit must be a date",IF(OR($C308&lt;36526,$C308&lt;&gt;INT($C308)),"Fix: next visit must be a date","OK")))))))</f>
        <v/>
      </c>
    </row>
    <row r="309" customFormat="false" ht="15" hidden="false" customHeight="false" outlineLevel="0" collapsed="false">
      <c r="A309" s="11"/>
      <c r="B309" s="11"/>
      <c r="C309" s="12"/>
      <c r="D309" s="6" t="str">
        <f aca="false">IF($M309="","",IF($M309&lt;&gt;"OK","Check this row",IF($L309&gt;0,"Check entries",IF(COUNTIF(Charges!$B$6:$B$5000,$A309)+COUNTIF(Payments!$B$6:$B$5000,$A309)=0,"No charges recorded",IF($E309&lt;0,"Credit",IF($E309=0,"Clear",IF($F309&gt;0,"Overdue",IF($G309&gt;0,"Due today","Outstanding — not overdue"))))))))</f>
        <v/>
      </c>
      <c r="E309" s="13" t="str">
        <f aca="false">IF($M309="","",IF(AND($M309="OK",$L309=0),ROUND($J309-$K309,2),"—"))</f>
        <v/>
      </c>
      <c r="F309" s="14" t="str">
        <f aca="false">IF($M309="","",IF(AND($M309="OK",$L309=0),ROUND(MAX(0,ROUND(SUMIFS(Charges!$F$6:$F$5000,Charges!$B$6:$B$5000,$A309,Charges!$H$6:$H$5000,"OK",Charges!$E$6:$E$5000,"&lt;"&amp;AsOf),2)-$K309),2),"—"))</f>
        <v/>
      </c>
      <c r="G309" s="14" t="str">
        <f aca="false">IF($M309="","",IF(AND($M309="OK",$L309=0),ROUND(MAX(0,ROUND(SUMIFS(Charges!$F$6:$F$5000,Charges!$B$6:$B$5000,$A309,Charges!$H$6:$H$5000,"OK",Charges!$E$6:$E$5000,"&lt;="&amp;AsOf),2)-$K309)-$F309,2),"—"))</f>
        <v/>
      </c>
      <c r="H309" s="15" t="str">
        <f aca="false">IF($M309="","",IF($C309="","Not entered",IF($M309&lt;&gt;"OK","Check date",IF($C309&lt;AsOf,"Date passed — update it",IF($C309&lt;=AsOf+7,"Upcoming (next 7 days)","Later")))))</f>
        <v/>
      </c>
      <c r="I309" s="6" t="str">
        <f aca="false">IF(AND($D309="Overdue",$H309="Upcoming (next 7 days)"),"Review before next visit","")</f>
        <v/>
      </c>
      <c r="J309" s="14" t="str">
        <f aca="false">IF($M309="","",ROUND(SUMIFS(Charges!$F$6:$F$5000,Charges!$B$6:$B$5000,$A309,Charges!$H$6:$H$5000,"OK"),2))</f>
        <v/>
      </c>
      <c r="K309" s="14" t="str">
        <f aca="false">IF($M309="","",ROUND(SUMIFS(Payments!$E$6:$E$5000,Payments!$B$6:$B$5000,$A309,Payments!$G$6:$G$5000,"OK"),2))</f>
        <v/>
      </c>
      <c r="L309" s="15" t="str">
        <f aca="false">IF($M309="","",(COUNTIF(Charges!$B$6:$B$5000,$A309)-COUNTIFS(Charges!$B$6:$B$5000,$A309,Charges!$H$6:$H$5000,"OK"))+(COUNTIF(Payments!$B$6:$B$5000,$A309)-COUNTIFS(Payments!$B$6:$B$5000,$A309,Payments!$G$6:$G$5000,"OK")))</f>
        <v/>
      </c>
      <c r="M309" s="15" t="str">
        <f aca="false">IF(AND($A309="",$B309="",$C309=""),"",IF($A309="","Fix: add a customer ID",IF(COUNTIF($A$11:$A$5000,$A309)&gt;1,"Fix: duplicate customer ID",IF($B309="","Fix: add a name",IF($C309="","OK",IF(NOT(ISNUMBER($C309)),"Fix: next visit must be a date",IF(OR($C309&lt;36526,$C309&lt;&gt;INT($C309)),"Fix: next visit must be a date","OK")))))))</f>
        <v/>
      </c>
    </row>
    <row r="310" customFormat="false" ht="15" hidden="false" customHeight="false" outlineLevel="0" collapsed="false">
      <c r="A310" s="11"/>
      <c r="B310" s="11"/>
      <c r="C310" s="12"/>
      <c r="D310" s="6" t="str">
        <f aca="false">IF($M310="","",IF($M310&lt;&gt;"OK","Check this row",IF($L310&gt;0,"Check entries",IF(COUNTIF(Charges!$B$6:$B$5000,$A310)+COUNTIF(Payments!$B$6:$B$5000,$A310)=0,"No charges recorded",IF($E310&lt;0,"Credit",IF($E310=0,"Clear",IF($F310&gt;0,"Overdue",IF($G310&gt;0,"Due today","Outstanding — not overdue"))))))))</f>
        <v/>
      </c>
      <c r="E310" s="13" t="str">
        <f aca="false">IF($M310="","",IF(AND($M310="OK",$L310=0),ROUND($J310-$K310,2),"—"))</f>
        <v/>
      </c>
      <c r="F310" s="14" t="str">
        <f aca="false">IF($M310="","",IF(AND($M310="OK",$L310=0),ROUND(MAX(0,ROUND(SUMIFS(Charges!$F$6:$F$5000,Charges!$B$6:$B$5000,$A310,Charges!$H$6:$H$5000,"OK",Charges!$E$6:$E$5000,"&lt;"&amp;AsOf),2)-$K310),2),"—"))</f>
        <v/>
      </c>
      <c r="G310" s="14" t="str">
        <f aca="false">IF($M310="","",IF(AND($M310="OK",$L310=0),ROUND(MAX(0,ROUND(SUMIFS(Charges!$F$6:$F$5000,Charges!$B$6:$B$5000,$A310,Charges!$H$6:$H$5000,"OK",Charges!$E$6:$E$5000,"&lt;="&amp;AsOf),2)-$K310)-$F310,2),"—"))</f>
        <v/>
      </c>
      <c r="H310" s="15" t="str">
        <f aca="false">IF($M310="","",IF($C310="","Not entered",IF($M310&lt;&gt;"OK","Check date",IF($C310&lt;AsOf,"Date passed — update it",IF($C310&lt;=AsOf+7,"Upcoming (next 7 days)","Later")))))</f>
        <v/>
      </c>
      <c r="I310" s="6" t="str">
        <f aca="false">IF(AND($D310="Overdue",$H310="Upcoming (next 7 days)"),"Review before next visit","")</f>
        <v/>
      </c>
      <c r="J310" s="14" t="str">
        <f aca="false">IF($M310="","",ROUND(SUMIFS(Charges!$F$6:$F$5000,Charges!$B$6:$B$5000,$A310,Charges!$H$6:$H$5000,"OK"),2))</f>
        <v/>
      </c>
      <c r="K310" s="14" t="str">
        <f aca="false">IF($M310="","",ROUND(SUMIFS(Payments!$E$6:$E$5000,Payments!$B$6:$B$5000,$A310,Payments!$G$6:$G$5000,"OK"),2))</f>
        <v/>
      </c>
      <c r="L310" s="15" t="str">
        <f aca="false">IF($M310="","",(COUNTIF(Charges!$B$6:$B$5000,$A310)-COUNTIFS(Charges!$B$6:$B$5000,$A310,Charges!$H$6:$H$5000,"OK"))+(COUNTIF(Payments!$B$6:$B$5000,$A310)-COUNTIFS(Payments!$B$6:$B$5000,$A310,Payments!$G$6:$G$5000,"OK")))</f>
        <v/>
      </c>
      <c r="M310" s="15" t="str">
        <f aca="false">IF(AND($A310="",$B310="",$C310=""),"",IF($A310="","Fix: add a customer ID",IF(COUNTIF($A$11:$A$5000,$A310)&gt;1,"Fix: duplicate customer ID",IF($B310="","Fix: add a name",IF($C310="","OK",IF(NOT(ISNUMBER($C310)),"Fix: next visit must be a date",IF(OR($C310&lt;36526,$C310&lt;&gt;INT($C310)),"Fix: next visit must be a date","OK")))))))</f>
        <v/>
      </c>
    </row>
  </sheetData>
  <mergeCells count="4">
    <mergeCell ref="A2:M2"/>
    <mergeCell ref="A3:M3"/>
    <mergeCell ref="B7:M7"/>
    <mergeCell ref="B8:M8"/>
  </mergeCells>
  <conditionalFormatting sqref="I11:I310">
    <cfRule type="expression" priority="2" aboveAverage="0" equalAverage="0" bottom="0" percent="0" rank="0" text="" dxfId="5">
      <formula>$I11="Review before next visit"</formula>
    </cfRule>
  </conditionalFormatting>
  <conditionalFormatting sqref="D11:D310">
    <cfRule type="expression" priority="3" aboveAverage="0" equalAverage="0" bottom="0" percent="0" rank="0" text="" dxfId="5">
      <formula>$D11="Overdue"</formula>
    </cfRule>
    <cfRule type="expression" priority="4" aboveAverage="0" equalAverage="0" bottom="0" percent="0" rank="0" text="" dxfId="6">
      <formula>OR($D11="Due today",LEFT($D11,5)="Check")</formula>
    </cfRule>
    <cfRule type="expression" priority="5" aboveAverage="0" equalAverage="0" bottom="0" percent="0" rank="0" text="" dxfId="7">
      <formula>OR($D11="Clear",$D11="Credit")</formula>
    </cfRule>
  </conditionalFormatting>
  <conditionalFormatting sqref="H11:H310">
    <cfRule type="expression" priority="6" aboveAverage="0" equalAverage="0" bottom="0" percent="0" rank="0" text="" dxfId="6">
      <formula>OR($H11="Date passed — update it",$H11="Not entered",$H11="Check date")</formula>
    </cfRule>
  </conditionalFormatting>
  <conditionalFormatting sqref="M11:M310">
    <cfRule type="expression" priority="7" aboveAverage="0" equalAverage="0" bottom="0" percent="0" rank="0" text="" dxfId="5">
      <formula>LEFT($M11,4)="Fix:"</formula>
    </cfRule>
  </conditionalFormatting>
  <conditionalFormatting sqref="B7">
    <cfRule type="expression" priority="8" aboveAverage="0" equalAverage="0" bottom="0" percent="0" rank="0" text="" dxfId="5">
      <formula>LEFT($B$7,1)="⚠"</formula>
    </cfRule>
  </conditionalFormatting>
  <dataValidations count="2">
    <dataValidation allowBlank="true" error="Each customer needs a different ID, e.g. C001, C002." errorStyle="stop" errorTitle="Customer ID" operator="between" showDropDown="false" showErrorMessage="true" showInputMessage="false" sqref="A11:A310" type="custom">
      <formula1>COUNTIF($A$11:$A$5000,A11)=1</formula1>
      <formula2>0</formula2>
    </dataValidation>
    <dataValidation allowBlank="true" error="Enter a date, or leave it blank." errorStyle="stop" errorTitle="Next visit" operator="between" showDropDown="false" showErrorMessage="true" showInputMessage="false" sqref="C11:C310" type="custom">
      <formula1>AND(ISNUMBER(C11),C11&gt;=36526,C11=INT(C11))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3"/>
    <col collapsed="false" customWidth="true" hidden="false" outlineLevel="0" max="3" min="3" style="0" width="22"/>
    <col collapsed="false" customWidth="true" hidden="false" outlineLevel="0" max="5" min="4" style="0" width="14"/>
    <col collapsed="false" customWidth="true" hidden="false" outlineLevel="0" max="6" min="6" style="0" width="12"/>
    <col collapsed="false" customWidth="true" hidden="false" outlineLevel="0" max="7" min="7" style="0" width="20"/>
    <col collapsed="false" customWidth="true" hidden="false" outlineLevel="0" max="8" min="8" style="0" width="34"/>
  </cols>
  <sheetData>
    <row r="1" customFormat="false" ht="24" hidden="false" customHeight="true" outlineLevel="0" collapsed="false">
      <c r="A1" s="16" t="s">
        <v>17</v>
      </c>
    </row>
    <row r="2" customFormat="false" ht="42" hidden="false" customHeight="true" outlineLevel="0" collapsed="false">
      <c r="A2" s="2" t="s">
        <v>21</v>
      </c>
      <c r="B2" s="2"/>
      <c r="C2" s="2"/>
      <c r="D2" s="2"/>
      <c r="E2" s="2"/>
      <c r="F2" s="2"/>
      <c r="G2" s="2"/>
      <c r="H2" s="2"/>
    </row>
    <row r="3" customFormat="false" ht="15" hidden="false" customHeight="false" outlineLevel="0" collapsed="false">
      <c r="A3" s="8" t="str">
        <f aca="false">IF(SUMPRODUCT(--(LEFT(Charges!$H$6:$H$5000,4)="Fix:"))=0,"All rows check out.","⚠ "&amp;SUMPRODUCT(--(LEFT(Charges!$H$6:$H$5000,4)="Fix:"))&amp;" row(s) need fixing. They aren't counted in any total until fixed.")</f>
        <v>All rows check out.</v>
      </c>
      <c r="B3" s="8"/>
      <c r="C3" s="8"/>
      <c r="D3" s="8"/>
      <c r="E3" s="8"/>
      <c r="F3" s="8"/>
      <c r="G3" s="8"/>
      <c r="H3" s="8"/>
    </row>
    <row r="5" customFormat="false" ht="15" hidden="false" customHeight="false" outlineLevel="0" collapsed="false">
      <c r="A5" s="17" t="s">
        <v>22</v>
      </c>
      <c r="B5" s="17" t="s">
        <v>8</v>
      </c>
      <c r="C5" s="17" t="s">
        <v>9</v>
      </c>
      <c r="D5" s="17" t="s">
        <v>23</v>
      </c>
      <c r="E5" s="17" t="s">
        <v>24</v>
      </c>
      <c r="F5" s="17" t="s">
        <v>25</v>
      </c>
      <c r="G5" s="17" t="s">
        <v>26</v>
      </c>
      <c r="H5" s="17" t="s">
        <v>27</v>
      </c>
    </row>
    <row r="6" customFormat="false" ht="15" hidden="false" customHeight="false" outlineLevel="0" collapsed="false">
      <c r="A6" s="11"/>
      <c r="B6" s="11"/>
      <c r="C6" s="15" t="str">
        <f aca="false">IF($B6="","",IFERROR(INDEX(Customers!$B$11:$B$5000,MATCH($B6,Customers!$A$11:$A$5000,0)),"Unknown ID"))</f>
        <v/>
      </c>
      <c r="D6" s="12"/>
      <c r="E6" s="12"/>
      <c r="F6" s="18"/>
      <c r="G6" s="11"/>
      <c r="H6" s="15" t="str">
        <f aca="false">IF(AND($A6="",$B6="",$D6="",$E6="",$F6="",$G6=""),"",IF($A6="","Fix: add a charge ID",IF(COUNTIF($A$6:$A$5000,$A6)+COUNTIF(Payments!$A$6:$A$5000,$A6)&gt;1,"Fix: duplicate ID",IF($B6="","Fix: choose a customer ID",IF(COUNTIF(Customers!$A$11:$A$5000,$B6)=0,"Fix: unknown customer ID",IF(COUNTIF(Customers!$A$11:$A$5000,$B6)&gt;1,"Fix: customer ID used twice on Customers",IF(NOT(ISNUMBER($D6)),"Fix: charge date",IF(OR($D6&lt;36526,$D6&lt;&gt;INT($D6)),"Fix: charge date",IF($D6&gt;AsOf,"Fix: charge date is after the as-of date",IF(NOT(ISNUMBER($E6)),"Fix: due date",IF(OR($E6&lt;36526,$E6&lt;&gt;INT($E6)),"Fix: due date",IF($E6&lt;$D6,"Fix: due date is before the charge date",IF(NOT(ISNUMBER($F6)),"Fix: amount must be a number",IF($F6&lt;=0,"Fix: amount must be more than 0",IF(ROUND($F6,2)&lt;&gt;$F6,"Fix: amount in dollars and cents",IF($F6&gt;999999.99,"Fix: amount too large","OK"))))))))))))))))</f>
        <v/>
      </c>
    </row>
    <row r="7" customFormat="false" ht="15" hidden="false" customHeight="false" outlineLevel="0" collapsed="false">
      <c r="A7" s="11"/>
      <c r="B7" s="11"/>
      <c r="C7" s="15" t="str">
        <f aca="false">IF($B7="","",IFERROR(INDEX(Customers!$B$11:$B$5000,MATCH($B7,Customers!$A$11:$A$5000,0)),"Unknown ID"))</f>
        <v/>
      </c>
      <c r="D7" s="12"/>
      <c r="E7" s="12"/>
      <c r="F7" s="18"/>
      <c r="G7" s="11"/>
      <c r="H7" s="15" t="str">
        <f aca="false">IF(AND($A7="",$B7="",$D7="",$E7="",$F7="",$G7=""),"",IF($A7="","Fix: add a charge ID",IF(COUNTIF($A$6:$A$5000,$A7)+COUNTIF(Payments!$A$6:$A$5000,$A7)&gt;1,"Fix: duplicate ID",IF($B7="","Fix: choose a customer ID",IF(COUNTIF(Customers!$A$11:$A$5000,$B7)=0,"Fix: unknown customer ID",IF(COUNTIF(Customers!$A$11:$A$5000,$B7)&gt;1,"Fix: customer ID used twice on Customers",IF(NOT(ISNUMBER($D7)),"Fix: charge date",IF(OR($D7&lt;36526,$D7&lt;&gt;INT($D7)),"Fix: charge date",IF($D7&gt;AsOf,"Fix: charge date is after the as-of date",IF(NOT(ISNUMBER($E7)),"Fix: due date",IF(OR($E7&lt;36526,$E7&lt;&gt;INT($E7)),"Fix: due date",IF($E7&lt;$D7,"Fix: due date is before the charge date",IF(NOT(ISNUMBER($F7)),"Fix: amount must be a number",IF($F7&lt;=0,"Fix: amount must be more than 0",IF(ROUND($F7,2)&lt;&gt;$F7,"Fix: amount in dollars and cents",IF($F7&gt;999999.99,"Fix: amount too large","OK"))))))))))))))))</f>
        <v/>
      </c>
    </row>
    <row r="8" customFormat="false" ht="15" hidden="false" customHeight="false" outlineLevel="0" collapsed="false">
      <c r="A8" s="11"/>
      <c r="B8" s="11"/>
      <c r="C8" s="15" t="str">
        <f aca="false">IF($B8="","",IFERROR(INDEX(Customers!$B$11:$B$5000,MATCH($B8,Customers!$A$11:$A$5000,0)),"Unknown ID"))</f>
        <v/>
      </c>
      <c r="D8" s="12"/>
      <c r="E8" s="12"/>
      <c r="F8" s="18"/>
      <c r="G8" s="11"/>
      <c r="H8" s="15" t="str">
        <f aca="false">IF(AND($A8="",$B8="",$D8="",$E8="",$F8="",$G8=""),"",IF($A8="","Fix: add a charge ID",IF(COUNTIF($A$6:$A$5000,$A8)+COUNTIF(Payments!$A$6:$A$5000,$A8)&gt;1,"Fix: duplicate ID",IF($B8="","Fix: choose a customer ID",IF(COUNTIF(Customers!$A$11:$A$5000,$B8)=0,"Fix: unknown customer ID",IF(COUNTIF(Customers!$A$11:$A$5000,$B8)&gt;1,"Fix: customer ID used twice on Customers",IF(NOT(ISNUMBER($D8)),"Fix: charge date",IF(OR($D8&lt;36526,$D8&lt;&gt;INT($D8)),"Fix: charge date",IF($D8&gt;AsOf,"Fix: charge date is after the as-of date",IF(NOT(ISNUMBER($E8)),"Fix: due date",IF(OR($E8&lt;36526,$E8&lt;&gt;INT($E8)),"Fix: due date",IF($E8&lt;$D8,"Fix: due date is before the charge date",IF(NOT(ISNUMBER($F8)),"Fix: amount must be a number",IF($F8&lt;=0,"Fix: amount must be more than 0",IF(ROUND($F8,2)&lt;&gt;$F8,"Fix: amount in dollars and cents",IF($F8&gt;999999.99,"Fix: amount too large","OK"))))))))))))))))</f>
        <v/>
      </c>
    </row>
    <row r="9" customFormat="false" ht="15" hidden="false" customHeight="false" outlineLevel="0" collapsed="false">
      <c r="A9" s="11"/>
      <c r="B9" s="11"/>
      <c r="C9" s="15" t="str">
        <f aca="false">IF($B9="","",IFERROR(INDEX(Customers!$B$11:$B$5000,MATCH($B9,Customers!$A$11:$A$5000,0)),"Unknown ID"))</f>
        <v/>
      </c>
      <c r="D9" s="12"/>
      <c r="E9" s="12"/>
      <c r="F9" s="18"/>
      <c r="G9" s="11"/>
      <c r="H9" s="15" t="str">
        <f aca="false">IF(AND($A9="",$B9="",$D9="",$E9="",$F9="",$G9=""),"",IF($A9="","Fix: add a charge ID",IF(COUNTIF($A$6:$A$5000,$A9)+COUNTIF(Payments!$A$6:$A$5000,$A9)&gt;1,"Fix: duplicate ID",IF($B9="","Fix: choose a customer ID",IF(COUNTIF(Customers!$A$11:$A$5000,$B9)=0,"Fix: unknown customer ID",IF(COUNTIF(Customers!$A$11:$A$5000,$B9)&gt;1,"Fix: customer ID used twice on Customers",IF(NOT(ISNUMBER($D9)),"Fix: charge date",IF(OR($D9&lt;36526,$D9&lt;&gt;INT($D9)),"Fix: charge date",IF($D9&gt;AsOf,"Fix: charge date is after the as-of date",IF(NOT(ISNUMBER($E9)),"Fix: due date",IF(OR($E9&lt;36526,$E9&lt;&gt;INT($E9)),"Fix: due date",IF($E9&lt;$D9,"Fix: due date is before the charge date",IF(NOT(ISNUMBER($F9)),"Fix: amount must be a number",IF($F9&lt;=0,"Fix: amount must be more than 0",IF(ROUND($F9,2)&lt;&gt;$F9,"Fix: amount in dollars and cents",IF($F9&gt;999999.99,"Fix: amount too large","OK"))))))))))))))))</f>
        <v/>
      </c>
    </row>
    <row r="10" customFormat="false" ht="15" hidden="false" customHeight="false" outlineLevel="0" collapsed="false">
      <c r="A10" s="11"/>
      <c r="B10" s="11"/>
      <c r="C10" s="15" t="str">
        <f aca="false">IF($B10="","",IFERROR(INDEX(Customers!$B$11:$B$5000,MATCH($B10,Customers!$A$11:$A$5000,0)),"Unknown ID"))</f>
        <v/>
      </c>
      <c r="D10" s="12"/>
      <c r="E10" s="12"/>
      <c r="F10" s="18"/>
      <c r="G10" s="11"/>
      <c r="H10" s="15" t="str">
        <f aca="false">IF(AND($A10="",$B10="",$D10="",$E10="",$F10="",$G10=""),"",IF($A10="","Fix: add a charge ID",IF(COUNTIF($A$6:$A$5000,$A10)+COUNTIF(Payments!$A$6:$A$5000,$A10)&gt;1,"Fix: duplicate ID",IF($B10="","Fix: choose a customer ID",IF(COUNTIF(Customers!$A$11:$A$5000,$B10)=0,"Fix: unknown customer ID",IF(COUNTIF(Customers!$A$11:$A$5000,$B10)&gt;1,"Fix: customer ID used twice on Customers",IF(NOT(ISNUMBER($D10)),"Fix: charge date",IF(OR($D10&lt;36526,$D10&lt;&gt;INT($D10)),"Fix: charge date",IF($D10&gt;AsOf,"Fix: charge date is after the as-of date",IF(NOT(ISNUMBER($E10)),"Fix: due date",IF(OR($E10&lt;36526,$E10&lt;&gt;INT($E10)),"Fix: due date",IF($E10&lt;$D10,"Fix: due date is before the charge date",IF(NOT(ISNUMBER($F10)),"Fix: amount must be a number",IF($F10&lt;=0,"Fix: amount must be more than 0",IF(ROUND($F10,2)&lt;&gt;$F10,"Fix: amount in dollars and cents",IF($F10&gt;999999.99,"Fix: amount too large","OK"))))))))))))))))</f>
        <v/>
      </c>
    </row>
    <row r="11" customFormat="false" ht="15" hidden="false" customHeight="false" outlineLevel="0" collapsed="false">
      <c r="A11" s="11"/>
      <c r="B11" s="11"/>
      <c r="C11" s="15" t="str">
        <f aca="false">IF($B11="","",IFERROR(INDEX(Customers!$B$11:$B$5000,MATCH($B11,Customers!$A$11:$A$5000,0)),"Unknown ID"))</f>
        <v/>
      </c>
      <c r="D11" s="12"/>
      <c r="E11" s="12"/>
      <c r="F11" s="18"/>
      <c r="G11" s="11"/>
      <c r="H11" s="15" t="str">
        <f aca="false">IF(AND($A11="",$B11="",$D11="",$E11="",$F11="",$G11=""),"",IF($A11="","Fix: add a charge ID",IF(COUNTIF($A$6:$A$5000,$A11)+COUNTIF(Payments!$A$6:$A$5000,$A11)&gt;1,"Fix: duplicate ID",IF($B11="","Fix: choose a customer ID",IF(COUNTIF(Customers!$A$11:$A$5000,$B11)=0,"Fix: unknown customer ID",IF(COUNTIF(Customers!$A$11:$A$5000,$B11)&gt;1,"Fix: customer ID used twice on Customers",IF(NOT(ISNUMBER($D11)),"Fix: charge date",IF(OR($D11&lt;36526,$D11&lt;&gt;INT($D11)),"Fix: charge date",IF($D11&gt;AsOf,"Fix: charge date is after the as-of date",IF(NOT(ISNUMBER($E11)),"Fix: due date",IF(OR($E11&lt;36526,$E11&lt;&gt;INT($E11)),"Fix: due date",IF($E11&lt;$D11,"Fix: due date is before the charge date",IF(NOT(ISNUMBER($F11)),"Fix: amount must be a number",IF($F11&lt;=0,"Fix: amount must be more than 0",IF(ROUND($F11,2)&lt;&gt;$F11,"Fix: amount in dollars and cents",IF($F11&gt;999999.99,"Fix: amount too large","OK"))))))))))))))))</f>
        <v/>
      </c>
    </row>
    <row r="12" customFormat="false" ht="15" hidden="false" customHeight="false" outlineLevel="0" collapsed="false">
      <c r="A12" s="11"/>
      <c r="B12" s="11"/>
      <c r="C12" s="15" t="str">
        <f aca="false">IF($B12="","",IFERROR(INDEX(Customers!$B$11:$B$5000,MATCH($B12,Customers!$A$11:$A$5000,0)),"Unknown ID"))</f>
        <v/>
      </c>
      <c r="D12" s="12"/>
      <c r="E12" s="12"/>
      <c r="F12" s="18"/>
      <c r="G12" s="11"/>
      <c r="H12" s="15" t="str">
        <f aca="false">IF(AND($A12="",$B12="",$D12="",$E12="",$F12="",$G12=""),"",IF($A12="","Fix: add a charge ID",IF(COUNTIF($A$6:$A$5000,$A12)+COUNTIF(Payments!$A$6:$A$5000,$A12)&gt;1,"Fix: duplicate ID",IF($B12="","Fix: choose a customer ID",IF(COUNTIF(Customers!$A$11:$A$5000,$B12)=0,"Fix: unknown customer ID",IF(COUNTIF(Customers!$A$11:$A$5000,$B12)&gt;1,"Fix: customer ID used twice on Customers",IF(NOT(ISNUMBER($D12)),"Fix: charge date",IF(OR($D12&lt;36526,$D12&lt;&gt;INT($D12)),"Fix: charge date",IF($D12&gt;AsOf,"Fix: charge date is after the as-of date",IF(NOT(ISNUMBER($E12)),"Fix: due date",IF(OR($E12&lt;36526,$E12&lt;&gt;INT($E12)),"Fix: due date",IF($E12&lt;$D12,"Fix: due date is before the charge date",IF(NOT(ISNUMBER($F12)),"Fix: amount must be a number",IF($F12&lt;=0,"Fix: amount must be more than 0",IF(ROUND($F12,2)&lt;&gt;$F12,"Fix: amount in dollars and cents",IF($F12&gt;999999.99,"Fix: amount too large","OK"))))))))))))))))</f>
        <v/>
      </c>
    </row>
    <row r="13" customFormat="false" ht="15" hidden="false" customHeight="false" outlineLevel="0" collapsed="false">
      <c r="A13" s="11"/>
      <c r="B13" s="11"/>
      <c r="C13" s="15" t="str">
        <f aca="false">IF($B13="","",IFERROR(INDEX(Customers!$B$11:$B$5000,MATCH($B13,Customers!$A$11:$A$5000,0)),"Unknown ID"))</f>
        <v/>
      </c>
      <c r="D13" s="12"/>
      <c r="E13" s="12"/>
      <c r="F13" s="18"/>
      <c r="G13" s="11"/>
      <c r="H13" s="15" t="str">
        <f aca="false">IF(AND($A13="",$B13="",$D13="",$E13="",$F13="",$G13=""),"",IF($A13="","Fix: add a charge ID",IF(COUNTIF($A$6:$A$5000,$A13)+COUNTIF(Payments!$A$6:$A$5000,$A13)&gt;1,"Fix: duplicate ID",IF($B13="","Fix: choose a customer ID",IF(COUNTIF(Customers!$A$11:$A$5000,$B13)=0,"Fix: unknown customer ID",IF(COUNTIF(Customers!$A$11:$A$5000,$B13)&gt;1,"Fix: customer ID used twice on Customers",IF(NOT(ISNUMBER($D13)),"Fix: charge date",IF(OR($D13&lt;36526,$D13&lt;&gt;INT($D13)),"Fix: charge date",IF($D13&gt;AsOf,"Fix: charge date is after the as-of date",IF(NOT(ISNUMBER($E13)),"Fix: due date",IF(OR($E13&lt;36526,$E13&lt;&gt;INT($E13)),"Fix: due date",IF($E13&lt;$D13,"Fix: due date is before the charge date",IF(NOT(ISNUMBER($F13)),"Fix: amount must be a number",IF($F13&lt;=0,"Fix: amount must be more than 0",IF(ROUND($F13,2)&lt;&gt;$F13,"Fix: amount in dollars and cents",IF($F13&gt;999999.99,"Fix: amount too large","OK"))))))))))))))))</f>
        <v/>
      </c>
    </row>
    <row r="14" customFormat="false" ht="15" hidden="false" customHeight="false" outlineLevel="0" collapsed="false">
      <c r="A14" s="11"/>
      <c r="B14" s="11"/>
      <c r="C14" s="15" t="str">
        <f aca="false">IF($B14="","",IFERROR(INDEX(Customers!$B$11:$B$5000,MATCH($B14,Customers!$A$11:$A$5000,0)),"Unknown ID"))</f>
        <v/>
      </c>
      <c r="D14" s="12"/>
      <c r="E14" s="12"/>
      <c r="F14" s="18"/>
      <c r="G14" s="11"/>
      <c r="H14" s="15" t="str">
        <f aca="false">IF(AND($A14="",$B14="",$D14="",$E14="",$F14="",$G14=""),"",IF($A14="","Fix: add a charge ID",IF(COUNTIF($A$6:$A$5000,$A14)+COUNTIF(Payments!$A$6:$A$5000,$A14)&gt;1,"Fix: duplicate ID",IF($B14="","Fix: choose a customer ID",IF(COUNTIF(Customers!$A$11:$A$5000,$B14)=0,"Fix: unknown customer ID",IF(COUNTIF(Customers!$A$11:$A$5000,$B14)&gt;1,"Fix: customer ID used twice on Customers",IF(NOT(ISNUMBER($D14)),"Fix: charge date",IF(OR($D14&lt;36526,$D14&lt;&gt;INT($D14)),"Fix: charge date",IF($D14&gt;AsOf,"Fix: charge date is after the as-of date",IF(NOT(ISNUMBER($E14)),"Fix: due date",IF(OR($E14&lt;36526,$E14&lt;&gt;INT($E14)),"Fix: due date",IF($E14&lt;$D14,"Fix: due date is before the charge date",IF(NOT(ISNUMBER($F14)),"Fix: amount must be a number",IF($F14&lt;=0,"Fix: amount must be more than 0",IF(ROUND($F14,2)&lt;&gt;$F14,"Fix: amount in dollars and cents",IF($F14&gt;999999.99,"Fix: amount too large","OK"))))))))))))))))</f>
        <v/>
      </c>
    </row>
    <row r="15" customFormat="false" ht="15" hidden="false" customHeight="false" outlineLevel="0" collapsed="false">
      <c r="A15" s="11"/>
      <c r="B15" s="11"/>
      <c r="C15" s="15" t="str">
        <f aca="false">IF($B15="","",IFERROR(INDEX(Customers!$B$11:$B$5000,MATCH($B15,Customers!$A$11:$A$5000,0)),"Unknown ID"))</f>
        <v/>
      </c>
      <c r="D15" s="12"/>
      <c r="E15" s="12"/>
      <c r="F15" s="18"/>
      <c r="G15" s="11"/>
      <c r="H15" s="15" t="str">
        <f aca="false">IF(AND($A15="",$B15="",$D15="",$E15="",$F15="",$G15=""),"",IF($A15="","Fix: add a charge ID",IF(COUNTIF($A$6:$A$5000,$A15)+COUNTIF(Payments!$A$6:$A$5000,$A15)&gt;1,"Fix: duplicate ID",IF($B15="","Fix: choose a customer ID",IF(COUNTIF(Customers!$A$11:$A$5000,$B15)=0,"Fix: unknown customer ID",IF(COUNTIF(Customers!$A$11:$A$5000,$B15)&gt;1,"Fix: customer ID used twice on Customers",IF(NOT(ISNUMBER($D15)),"Fix: charge date",IF(OR($D15&lt;36526,$D15&lt;&gt;INT($D15)),"Fix: charge date",IF($D15&gt;AsOf,"Fix: charge date is after the as-of date",IF(NOT(ISNUMBER($E15)),"Fix: due date",IF(OR($E15&lt;36526,$E15&lt;&gt;INT($E15)),"Fix: due date",IF($E15&lt;$D15,"Fix: due date is before the charge date",IF(NOT(ISNUMBER($F15)),"Fix: amount must be a number",IF($F15&lt;=0,"Fix: amount must be more than 0",IF(ROUND($F15,2)&lt;&gt;$F15,"Fix: amount in dollars and cents",IF($F15&gt;999999.99,"Fix: amount too large","OK"))))))))))))))))</f>
        <v/>
      </c>
    </row>
    <row r="16" customFormat="false" ht="15" hidden="false" customHeight="false" outlineLevel="0" collapsed="false">
      <c r="A16" s="11"/>
      <c r="B16" s="11"/>
      <c r="C16" s="15" t="str">
        <f aca="false">IF($B16="","",IFERROR(INDEX(Customers!$B$11:$B$5000,MATCH($B16,Customers!$A$11:$A$5000,0)),"Unknown ID"))</f>
        <v/>
      </c>
      <c r="D16" s="12"/>
      <c r="E16" s="12"/>
      <c r="F16" s="18"/>
      <c r="G16" s="11"/>
      <c r="H16" s="15" t="str">
        <f aca="false">IF(AND($A16="",$B16="",$D16="",$E16="",$F16="",$G16=""),"",IF($A16="","Fix: add a charge ID",IF(COUNTIF($A$6:$A$5000,$A16)+COUNTIF(Payments!$A$6:$A$5000,$A16)&gt;1,"Fix: duplicate ID",IF($B16="","Fix: choose a customer ID",IF(COUNTIF(Customers!$A$11:$A$5000,$B16)=0,"Fix: unknown customer ID",IF(COUNTIF(Customers!$A$11:$A$5000,$B16)&gt;1,"Fix: customer ID used twice on Customers",IF(NOT(ISNUMBER($D16)),"Fix: charge date",IF(OR($D16&lt;36526,$D16&lt;&gt;INT($D16)),"Fix: charge date",IF($D16&gt;AsOf,"Fix: charge date is after the as-of date",IF(NOT(ISNUMBER($E16)),"Fix: due date",IF(OR($E16&lt;36526,$E16&lt;&gt;INT($E16)),"Fix: due date",IF($E16&lt;$D16,"Fix: due date is before the charge date",IF(NOT(ISNUMBER($F16)),"Fix: amount must be a number",IF($F16&lt;=0,"Fix: amount must be more than 0",IF(ROUND($F16,2)&lt;&gt;$F16,"Fix: amount in dollars and cents",IF($F16&gt;999999.99,"Fix: amount too large","OK"))))))))))))))))</f>
        <v/>
      </c>
    </row>
    <row r="17" customFormat="false" ht="15" hidden="false" customHeight="false" outlineLevel="0" collapsed="false">
      <c r="A17" s="11"/>
      <c r="B17" s="11"/>
      <c r="C17" s="15" t="str">
        <f aca="false">IF($B17="","",IFERROR(INDEX(Customers!$B$11:$B$5000,MATCH($B17,Customers!$A$11:$A$5000,0)),"Unknown ID"))</f>
        <v/>
      </c>
      <c r="D17" s="12"/>
      <c r="E17" s="12"/>
      <c r="F17" s="18"/>
      <c r="G17" s="11"/>
      <c r="H17" s="15" t="str">
        <f aca="false">IF(AND($A17="",$B17="",$D17="",$E17="",$F17="",$G17=""),"",IF($A17="","Fix: add a charge ID",IF(COUNTIF($A$6:$A$5000,$A17)+COUNTIF(Payments!$A$6:$A$5000,$A17)&gt;1,"Fix: duplicate ID",IF($B17="","Fix: choose a customer ID",IF(COUNTIF(Customers!$A$11:$A$5000,$B17)=0,"Fix: unknown customer ID",IF(COUNTIF(Customers!$A$11:$A$5000,$B17)&gt;1,"Fix: customer ID used twice on Customers",IF(NOT(ISNUMBER($D17)),"Fix: charge date",IF(OR($D17&lt;36526,$D17&lt;&gt;INT($D17)),"Fix: charge date",IF($D17&gt;AsOf,"Fix: charge date is after the as-of date",IF(NOT(ISNUMBER($E17)),"Fix: due date",IF(OR($E17&lt;36526,$E17&lt;&gt;INT($E17)),"Fix: due date",IF($E17&lt;$D17,"Fix: due date is before the charge date",IF(NOT(ISNUMBER($F17)),"Fix: amount must be a number",IF($F17&lt;=0,"Fix: amount must be more than 0",IF(ROUND($F17,2)&lt;&gt;$F17,"Fix: amount in dollars and cents",IF($F17&gt;999999.99,"Fix: amount too large","OK"))))))))))))))))</f>
        <v/>
      </c>
    </row>
    <row r="18" customFormat="false" ht="15" hidden="false" customHeight="false" outlineLevel="0" collapsed="false">
      <c r="A18" s="11"/>
      <c r="B18" s="11"/>
      <c r="C18" s="15" t="str">
        <f aca="false">IF($B18="","",IFERROR(INDEX(Customers!$B$11:$B$5000,MATCH($B18,Customers!$A$11:$A$5000,0)),"Unknown ID"))</f>
        <v/>
      </c>
      <c r="D18" s="12"/>
      <c r="E18" s="12"/>
      <c r="F18" s="18"/>
      <c r="G18" s="11"/>
      <c r="H18" s="15" t="str">
        <f aca="false">IF(AND($A18="",$B18="",$D18="",$E18="",$F18="",$G18=""),"",IF($A18="","Fix: add a charge ID",IF(COUNTIF($A$6:$A$5000,$A18)+COUNTIF(Payments!$A$6:$A$5000,$A18)&gt;1,"Fix: duplicate ID",IF($B18="","Fix: choose a customer ID",IF(COUNTIF(Customers!$A$11:$A$5000,$B18)=0,"Fix: unknown customer ID",IF(COUNTIF(Customers!$A$11:$A$5000,$B18)&gt;1,"Fix: customer ID used twice on Customers",IF(NOT(ISNUMBER($D18)),"Fix: charge date",IF(OR($D18&lt;36526,$D18&lt;&gt;INT($D18)),"Fix: charge date",IF($D18&gt;AsOf,"Fix: charge date is after the as-of date",IF(NOT(ISNUMBER($E18)),"Fix: due date",IF(OR($E18&lt;36526,$E18&lt;&gt;INT($E18)),"Fix: due date",IF($E18&lt;$D18,"Fix: due date is before the charge date",IF(NOT(ISNUMBER($F18)),"Fix: amount must be a number",IF($F18&lt;=0,"Fix: amount must be more than 0",IF(ROUND($F18,2)&lt;&gt;$F18,"Fix: amount in dollars and cents",IF($F18&gt;999999.99,"Fix: amount too large","OK"))))))))))))))))</f>
        <v/>
      </c>
    </row>
    <row r="19" customFormat="false" ht="15" hidden="false" customHeight="false" outlineLevel="0" collapsed="false">
      <c r="A19" s="11"/>
      <c r="B19" s="11"/>
      <c r="C19" s="15" t="str">
        <f aca="false">IF($B19="","",IFERROR(INDEX(Customers!$B$11:$B$5000,MATCH($B19,Customers!$A$11:$A$5000,0)),"Unknown ID"))</f>
        <v/>
      </c>
      <c r="D19" s="12"/>
      <c r="E19" s="12"/>
      <c r="F19" s="18"/>
      <c r="G19" s="11"/>
      <c r="H19" s="15" t="str">
        <f aca="false">IF(AND($A19="",$B19="",$D19="",$E19="",$F19="",$G19=""),"",IF($A19="","Fix: add a charge ID",IF(COUNTIF($A$6:$A$5000,$A19)+COUNTIF(Payments!$A$6:$A$5000,$A19)&gt;1,"Fix: duplicate ID",IF($B19="","Fix: choose a customer ID",IF(COUNTIF(Customers!$A$11:$A$5000,$B19)=0,"Fix: unknown customer ID",IF(COUNTIF(Customers!$A$11:$A$5000,$B19)&gt;1,"Fix: customer ID used twice on Customers",IF(NOT(ISNUMBER($D19)),"Fix: charge date",IF(OR($D19&lt;36526,$D19&lt;&gt;INT($D19)),"Fix: charge date",IF($D19&gt;AsOf,"Fix: charge date is after the as-of date",IF(NOT(ISNUMBER($E19)),"Fix: due date",IF(OR($E19&lt;36526,$E19&lt;&gt;INT($E19)),"Fix: due date",IF($E19&lt;$D19,"Fix: due date is before the charge date",IF(NOT(ISNUMBER($F19)),"Fix: amount must be a number",IF($F19&lt;=0,"Fix: amount must be more than 0",IF(ROUND($F19,2)&lt;&gt;$F19,"Fix: amount in dollars and cents",IF($F19&gt;999999.99,"Fix: amount too large","OK"))))))))))))))))</f>
        <v/>
      </c>
    </row>
    <row r="20" customFormat="false" ht="15" hidden="false" customHeight="false" outlineLevel="0" collapsed="false">
      <c r="A20" s="11"/>
      <c r="B20" s="11"/>
      <c r="C20" s="15" t="str">
        <f aca="false">IF($B20="","",IFERROR(INDEX(Customers!$B$11:$B$5000,MATCH($B20,Customers!$A$11:$A$5000,0)),"Unknown ID"))</f>
        <v/>
      </c>
      <c r="D20" s="12"/>
      <c r="E20" s="12"/>
      <c r="F20" s="18"/>
      <c r="G20" s="11"/>
      <c r="H20" s="15" t="str">
        <f aca="false">IF(AND($A20="",$B20="",$D20="",$E20="",$F20="",$G20=""),"",IF($A20="","Fix: add a charge ID",IF(COUNTIF($A$6:$A$5000,$A20)+COUNTIF(Payments!$A$6:$A$5000,$A20)&gt;1,"Fix: duplicate ID",IF($B20="","Fix: choose a customer ID",IF(COUNTIF(Customers!$A$11:$A$5000,$B20)=0,"Fix: unknown customer ID",IF(COUNTIF(Customers!$A$11:$A$5000,$B20)&gt;1,"Fix: customer ID used twice on Customers",IF(NOT(ISNUMBER($D20)),"Fix: charge date",IF(OR($D20&lt;36526,$D20&lt;&gt;INT($D20)),"Fix: charge date",IF($D20&gt;AsOf,"Fix: charge date is after the as-of date",IF(NOT(ISNUMBER($E20)),"Fix: due date",IF(OR($E20&lt;36526,$E20&lt;&gt;INT($E20)),"Fix: due date",IF($E20&lt;$D20,"Fix: due date is before the charge date",IF(NOT(ISNUMBER($F20)),"Fix: amount must be a number",IF($F20&lt;=0,"Fix: amount must be more than 0",IF(ROUND($F20,2)&lt;&gt;$F20,"Fix: amount in dollars and cents",IF($F20&gt;999999.99,"Fix: amount too large","OK"))))))))))))))))</f>
        <v/>
      </c>
    </row>
    <row r="21" customFormat="false" ht="15" hidden="false" customHeight="false" outlineLevel="0" collapsed="false">
      <c r="A21" s="11"/>
      <c r="B21" s="11"/>
      <c r="C21" s="15" t="str">
        <f aca="false">IF($B21="","",IFERROR(INDEX(Customers!$B$11:$B$5000,MATCH($B21,Customers!$A$11:$A$5000,0)),"Unknown ID"))</f>
        <v/>
      </c>
      <c r="D21" s="12"/>
      <c r="E21" s="12"/>
      <c r="F21" s="18"/>
      <c r="G21" s="11"/>
      <c r="H21" s="15" t="str">
        <f aca="false">IF(AND($A21="",$B21="",$D21="",$E21="",$F21="",$G21=""),"",IF($A21="","Fix: add a charge ID",IF(COUNTIF($A$6:$A$5000,$A21)+COUNTIF(Payments!$A$6:$A$5000,$A21)&gt;1,"Fix: duplicate ID",IF($B21="","Fix: choose a customer ID",IF(COUNTIF(Customers!$A$11:$A$5000,$B21)=0,"Fix: unknown customer ID",IF(COUNTIF(Customers!$A$11:$A$5000,$B21)&gt;1,"Fix: customer ID used twice on Customers",IF(NOT(ISNUMBER($D21)),"Fix: charge date",IF(OR($D21&lt;36526,$D21&lt;&gt;INT($D21)),"Fix: charge date",IF($D21&gt;AsOf,"Fix: charge date is after the as-of date",IF(NOT(ISNUMBER($E21)),"Fix: due date",IF(OR($E21&lt;36526,$E21&lt;&gt;INT($E21)),"Fix: due date",IF($E21&lt;$D21,"Fix: due date is before the charge date",IF(NOT(ISNUMBER($F21)),"Fix: amount must be a number",IF($F21&lt;=0,"Fix: amount must be more than 0",IF(ROUND($F21,2)&lt;&gt;$F21,"Fix: amount in dollars and cents",IF($F21&gt;999999.99,"Fix: amount too large","OK"))))))))))))))))</f>
        <v/>
      </c>
    </row>
    <row r="22" customFormat="false" ht="15" hidden="false" customHeight="false" outlineLevel="0" collapsed="false">
      <c r="A22" s="11"/>
      <c r="B22" s="11"/>
      <c r="C22" s="15" t="str">
        <f aca="false">IF($B22="","",IFERROR(INDEX(Customers!$B$11:$B$5000,MATCH($B22,Customers!$A$11:$A$5000,0)),"Unknown ID"))</f>
        <v/>
      </c>
      <c r="D22" s="12"/>
      <c r="E22" s="12"/>
      <c r="F22" s="18"/>
      <c r="G22" s="11"/>
      <c r="H22" s="15" t="str">
        <f aca="false">IF(AND($A22="",$B22="",$D22="",$E22="",$F22="",$G22=""),"",IF($A22="","Fix: add a charge ID",IF(COUNTIF($A$6:$A$5000,$A22)+COUNTIF(Payments!$A$6:$A$5000,$A22)&gt;1,"Fix: duplicate ID",IF($B22="","Fix: choose a customer ID",IF(COUNTIF(Customers!$A$11:$A$5000,$B22)=0,"Fix: unknown customer ID",IF(COUNTIF(Customers!$A$11:$A$5000,$B22)&gt;1,"Fix: customer ID used twice on Customers",IF(NOT(ISNUMBER($D22)),"Fix: charge date",IF(OR($D22&lt;36526,$D22&lt;&gt;INT($D22)),"Fix: charge date",IF($D22&gt;AsOf,"Fix: charge date is after the as-of date",IF(NOT(ISNUMBER($E22)),"Fix: due date",IF(OR($E22&lt;36526,$E22&lt;&gt;INT($E22)),"Fix: due date",IF($E22&lt;$D22,"Fix: due date is before the charge date",IF(NOT(ISNUMBER($F22)),"Fix: amount must be a number",IF($F22&lt;=0,"Fix: amount must be more than 0",IF(ROUND($F22,2)&lt;&gt;$F22,"Fix: amount in dollars and cents",IF($F22&gt;999999.99,"Fix: amount too large","OK"))))))))))))))))</f>
        <v/>
      </c>
    </row>
    <row r="23" customFormat="false" ht="15" hidden="false" customHeight="false" outlineLevel="0" collapsed="false">
      <c r="A23" s="11"/>
      <c r="B23" s="11"/>
      <c r="C23" s="15" t="str">
        <f aca="false">IF($B23="","",IFERROR(INDEX(Customers!$B$11:$B$5000,MATCH($B23,Customers!$A$11:$A$5000,0)),"Unknown ID"))</f>
        <v/>
      </c>
      <c r="D23" s="12"/>
      <c r="E23" s="12"/>
      <c r="F23" s="18"/>
      <c r="G23" s="11"/>
      <c r="H23" s="15" t="str">
        <f aca="false">IF(AND($A23="",$B23="",$D23="",$E23="",$F23="",$G23=""),"",IF($A23="","Fix: add a charge ID",IF(COUNTIF($A$6:$A$5000,$A23)+COUNTIF(Payments!$A$6:$A$5000,$A23)&gt;1,"Fix: duplicate ID",IF($B23="","Fix: choose a customer ID",IF(COUNTIF(Customers!$A$11:$A$5000,$B23)=0,"Fix: unknown customer ID",IF(COUNTIF(Customers!$A$11:$A$5000,$B23)&gt;1,"Fix: customer ID used twice on Customers",IF(NOT(ISNUMBER($D23)),"Fix: charge date",IF(OR($D23&lt;36526,$D23&lt;&gt;INT($D23)),"Fix: charge date",IF($D23&gt;AsOf,"Fix: charge date is after the as-of date",IF(NOT(ISNUMBER($E23)),"Fix: due date",IF(OR($E23&lt;36526,$E23&lt;&gt;INT($E23)),"Fix: due date",IF($E23&lt;$D23,"Fix: due date is before the charge date",IF(NOT(ISNUMBER($F23)),"Fix: amount must be a number",IF($F23&lt;=0,"Fix: amount must be more than 0",IF(ROUND($F23,2)&lt;&gt;$F23,"Fix: amount in dollars and cents",IF($F23&gt;999999.99,"Fix: amount too large","OK"))))))))))))))))</f>
        <v/>
      </c>
    </row>
    <row r="24" customFormat="false" ht="15" hidden="false" customHeight="false" outlineLevel="0" collapsed="false">
      <c r="A24" s="11"/>
      <c r="B24" s="11"/>
      <c r="C24" s="15" t="str">
        <f aca="false">IF($B24="","",IFERROR(INDEX(Customers!$B$11:$B$5000,MATCH($B24,Customers!$A$11:$A$5000,0)),"Unknown ID"))</f>
        <v/>
      </c>
      <c r="D24" s="12"/>
      <c r="E24" s="12"/>
      <c r="F24" s="18"/>
      <c r="G24" s="11"/>
      <c r="H24" s="15" t="str">
        <f aca="false">IF(AND($A24="",$B24="",$D24="",$E24="",$F24="",$G24=""),"",IF($A24="","Fix: add a charge ID",IF(COUNTIF($A$6:$A$5000,$A24)+COUNTIF(Payments!$A$6:$A$5000,$A24)&gt;1,"Fix: duplicate ID",IF($B24="","Fix: choose a customer ID",IF(COUNTIF(Customers!$A$11:$A$5000,$B24)=0,"Fix: unknown customer ID",IF(COUNTIF(Customers!$A$11:$A$5000,$B24)&gt;1,"Fix: customer ID used twice on Customers",IF(NOT(ISNUMBER($D24)),"Fix: charge date",IF(OR($D24&lt;36526,$D24&lt;&gt;INT($D24)),"Fix: charge date",IF($D24&gt;AsOf,"Fix: charge date is after the as-of date",IF(NOT(ISNUMBER($E24)),"Fix: due date",IF(OR($E24&lt;36526,$E24&lt;&gt;INT($E24)),"Fix: due date",IF($E24&lt;$D24,"Fix: due date is before the charge date",IF(NOT(ISNUMBER($F24)),"Fix: amount must be a number",IF($F24&lt;=0,"Fix: amount must be more than 0",IF(ROUND($F24,2)&lt;&gt;$F24,"Fix: amount in dollars and cents",IF($F24&gt;999999.99,"Fix: amount too large","OK"))))))))))))))))</f>
        <v/>
      </c>
    </row>
    <row r="25" customFormat="false" ht="15" hidden="false" customHeight="false" outlineLevel="0" collapsed="false">
      <c r="A25" s="11"/>
      <c r="B25" s="11"/>
      <c r="C25" s="15" t="str">
        <f aca="false">IF($B25="","",IFERROR(INDEX(Customers!$B$11:$B$5000,MATCH($B25,Customers!$A$11:$A$5000,0)),"Unknown ID"))</f>
        <v/>
      </c>
      <c r="D25" s="12"/>
      <c r="E25" s="12"/>
      <c r="F25" s="18"/>
      <c r="G25" s="11"/>
      <c r="H25" s="15" t="str">
        <f aca="false">IF(AND($A25="",$B25="",$D25="",$E25="",$F25="",$G25=""),"",IF($A25="","Fix: add a charge ID",IF(COUNTIF($A$6:$A$5000,$A25)+COUNTIF(Payments!$A$6:$A$5000,$A25)&gt;1,"Fix: duplicate ID",IF($B25="","Fix: choose a customer ID",IF(COUNTIF(Customers!$A$11:$A$5000,$B25)=0,"Fix: unknown customer ID",IF(COUNTIF(Customers!$A$11:$A$5000,$B25)&gt;1,"Fix: customer ID used twice on Customers",IF(NOT(ISNUMBER($D25)),"Fix: charge date",IF(OR($D25&lt;36526,$D25&lt;&gt;INT($D25)),"Fix: charge date",IF($D25&gt;AsOf,"Fix: charge date is after the as-of date",IF(NOT(ISNUMBER($E25)),"Fix: due date",IF(OR($E25&lt;36526,$E25&lt;&gt;INT($E25)),"Fix: due date",IF($E25&lt;$D25,"Fix: due date is before the charge date",IF(NOT(ISNUMBER($F25)),"Fix: amount must be a number",IF($F25&lt;=0,"Fix: amount must be more than 0",IF(ROUND($F25,2)&lt;&gt;$F25,"Fix: amount in dollars and cents",IF($F25&gt;999999.99,"Fix: amount too large","OK"))))))))))))))))</f>
        <v/>
      </c>
    </row>
    <row r="26" customFormat="false" ht="15" hidden="false" customHeight="false" outlineLevel="0" collapsed="false">
      <c r="A26" s="11"/>
      <c r="B26" s="11"/>
      <c r="C26" s="15" t="str">
        <f aca="false">IF($B26="","",IFERROR(INDEX(Customers!$B$11:$B$5000,MATCH($B26,Customers!$A$11:$A$5000,0)),"Unknown ID"))</f>
        <v/>
      </c>
      <c r="D26" s="12"/>
      <c r="E26" s="12"/>
      <c r="F26" s="18"/>
      <c r="G26" s="11"/>
      <c r="H26" s="15" t="str">
        <f aca="false">IF(AND($A26="",$B26="",$D26="",$E26="",$F26="",$G26=""),"",IF($A26="","Fix: add a charge ID",IF(COUNTIF($A$6:$A$5000,$A26)+COUNTIF(Payments!$A$6:$A$5000,$A26)&gt;1,"Fix: duplicate ID",IF($B26="","Fix: choose a customer ID",IF(COUNTIF(Customers!$A$11:$A$5000,$B26)=0,"Fix: unknown customer ID",IF(COUNTIF(Customers!$A$11:$A$5000,$B26)&gt;1,"Fix: customer ID used twice on Customers",IF(NOT(ISNUMBER($D26)),"Fix: charge date",IF(OR($D26&lt;36526,$D26&lt;&gt;INT($D26)),"Fix: charge date",IF($D26&gt;AsOf,"Fix: charge date is after the as-of date",IF(NOT(ISNUMBER($E26)),"Fix: due date",IF(OR($E26&lt;36526,$E26&lt;&gt;INT($E26)),"Fix: due date",IF($E26&lt;$D26,"Fix: due date is before the charge date",IF(NOT(ISNUMBER($F26)),"Fix: amount must be a number",IF($F26&lt;=0,"Fix: amount must be more than 0",IF(ROUND($F26,2)&lt;&gt;$F26,"Fix: amount in dollars and cents",IF($F26&gt;999999.99,"Fix: amount too large","OK"))))))))))))))))</f>
        <v/>
      </c>
    </row>
    <row r="27" customFormat="false" ht="15" hidden="false" customHeight="false" outlineLevel="0" collapsed="false">
      <c r="A27" s="11"/>
      <c r="B27" s="11"/>
      <c r="C27" s="15" t="str">
        <f aca="false">IF($B27="","",IFERROR(INDEX(Customers!$B$11:$B$5000,MATCH($B27,Customers!$A$11:$A$5000,0)),"Unknown ID"))</f>
        <v/>
      </c>
      <c r="D27" s="12"/>
      <c r="E27" s="12"/>
      <c r="F27" s="18"/>
      <c r="G27" s="11"/>
      <c r="H27" s="15" t="str">
        <f aca="false">IF(AND($A27="",$B27="",$D27="",$E27="",$F27="",$G27=""),"",IF($A27="","Fix: add a charge ID",IF(COUNTIF($A$6:$A$5000,$A27)+COUNTIF(Payments!$A$6:$A$5000,$A27)&gt;1,"Fix: duplicate ID",IF($B27="","Fix: choose a customer ID",IF(COUNTIF(Customers!$A$11:$A$5000,$B27)=0,"Fix: unknown customer ID",IF(COUNTIF(Customers!$A$11:$A$5000,$B27)&gt;1,"Fix: customer ID used twice on Customers",IF(NOT(ISNUMBER($D27)),"Fix: charge date",IF(OR($D27&lt;36526,$D27&lt;&gt;INT($D27)),"Fix: charge date",IF($D27&gt;AsOf,"Fix: charge date is after the as-of date",IF(NOT(ISNUMBER($E27)),"Fix: due date",IF(OR($E27&lt;36526,$E27&lt;&gt;INT($E27)),"Fix: due date",IF($E27&lt;$D27,"Fix: due date is before the charge date",IF(NOT(ISNUMBER($F27)),"Fix: amount must be a number",IF($F27&lt;=0,"Fix: amount must be more than 0",IF(ROUND($F27,2)&lt;&gt;$F27,"Fix: amount in dollars and cents",IF($F27&gt;999999.99,"Fix: amount too large","OK"))))))))))))))))</f>
        <v/>
      </c>
    </row>
    <row r="28" customFormat="false" ht="15" hidden="false" customHeight="false" outlineLevel="0" collapsed="false">
      <c r="A28" s="11"/>
      <c r="B28" s="11"/>
      <c r="C28" s="15" t="str">
        <f aca="false">IF($B28="","",IFERROR(INDEX(Customers!$B$11:$B$5000,MATCH($B28,Customers!$A$11:$A$5000,0)),"Unknown ID"))</f>
        <v/>
      </c>
      <c r="D28" s="12"/>
      <c r="E28" s="12"/>
      <c r="F28" s="18"/>
      <c r="G28" s="11"/>
      <c r="H28" s="15" t="str">
        <f aca="false">IF(AND($A28="",$B28="",$D28="",$E28="",$F28="",$G28=""),"",IF($A28="","Fix: add a charge ID",IF(COUNTIF($A$6:$A$5000,$A28)+COUNTIF(Payments!$A$6:$A$5000,$A28)&gt;1,"Fix: duplicate ID",IF($B28="","Fix: choose a customer ID",IF(COUNTIF(Customers!$A$11:$A$5000,$B28)=0,"Fix: unknown customer ID",IF(COUNTIF(Customers!$A$11:$A$5000,$B28)&gt;1,"Fix: customer ID used twice on Customers",IF(NOT(ISNUMBER($D28)),"Fix: charge date",IF(OR($D28&lt;36526,$D28&lt;&gt;INT($D28)),"Fix: charge date",IF($D28&gt;AsOf,"Fix: charge date is after the as-of date",IF(NOT(ISNUMBER($E28)),"Fix: due date",IF(OR($E28&lt;36526,$E28&lt;&gt;INT($E28)),"Fix: due date",IF($E28&lt;$D28,"Fix: due date is before the charge date",IF(NOT(ISNUMBER($F28)),"Fix: amount must be a number",IF($F28&lt;=0,"Fix: amount must be more than 0",IF(ROUND($F28,2)&lt;&gt;$F28,"Fix: amount in dollars and cents",IF($F28&gt;999999.99,"Fix: amount too large","OK"))))))))))))))))</f>
        <v/>
      </c>
    </row>
    <row r="29" customFormat="false" ht="15" hidden="false" customHeight="false" outlineLevel="0" collapsed="false">
      <c r="A29" s="11"/>
      <c r="B29" s="11"/>
      <c r="C29" s="15" t="str">
        <f aca="false">IF($B29="","",IFERROR(INDEX(Customers!$B$11:$B$5000,MATCH($B29,Customers!$A$11:$A$5000,0)),"Unknown ID"))</f>
        <v/>
      </c>
      <c r="D29" s="12"/>
      <c r="E29" s="12"/>
      <c r="F29" s="18"/>
      <c r="G29" s="11"/>
      <c r="H29" s="15" t="str">
        <f aca="false">IF(AND($A29="",$B29="",$D29="",$E29="",$F29="",$G29=""),"",IF($A29="","Fix: add a charge ID",IF(COUNTIF($A$6:$A$5000,$A29)+COUNTIF(Payments!$A$6:$A$5000,$A29)&gt;1,"Fix: duplicate ID",IF($B29="","Fix: choose a customer ID",IF(COUNTIF(Customers!$A$11:$A$5000,$B29)=0,"Fix: unknown customer ID",IF(COUNTIF(Customers!$A$11:$A$5000,$B29)&gt;1,"Fix: customer ID used twice on Customers",IF(NOT(ISNUMBER($D29)),"Fix: charge date",IF(OR($D29&lt;36526,$D29&lt;&gt;INT($D29)),"Fix: charge date",IF($D29&gt;AsOf,"Fix: charge date is after the as-of date",IF(NOT(ISNUMBER($E29)),"Fix: due date",IF(OR($E29&lt;36526,$E29&lt;&gt;INT($E29)),"Fix: due date",IF($E29&lt;$D29,"Fix: due date is before the charge date",IF(NOT(ISNUMBER($F29)),"Fix: amount must be a number",IF($F29&lt;=0,"Fix: amount must be more than 0",IF(ROUND($F29,2)&lt;&gt;$F29,"Fix: amount in dollars and cents",IF($F29&gt;999999.99,"Fix: amount too large","OK"))))))))))))))))</f>
        <v/>
      </c>
    </row>
    <row r="30" customFormat="false" ht="15" hidden="false" customHeight="false" outlineLevel="0" collapsed="false">
      <c r="A30" s="11"/>
      <c r="B30" s="11"/>
      <c r="C30" s="15" t="str">
        <f aca="false">IF($B30="","",IFERROR(INDEX(Customers!$B$11:$B$5000,MATCH($B30,Customers!$A$11:$A$5000,0)),"Unknown ID"))</f>
        <v/>
      </c>
      <c r="D30" s="12"/>
      <c r="E30" s="12"/>
      <c r="F30" s="18"/>
      <c r="G30" s="11"/>
      <c r="H30" s="15" t="str">
        <f aca="false">IF(AND($A30="",$B30="",$D30="",$E30="",$F30="",$G30=""),"",IF($A30="","Fix: add a charge ID",IF(COUNTIF($A$6:$A$5000,$A30)+COUNTIF(Payments!$A$6:$A$5000,$A30)&gt;1,"Fix: duplicate ID",IF($B30="","Fix: choose a customer ID",IF(COUNTIF(Customers!$A$11:$A$5000,$B30)=0,"Fix: unknown customer ID",IF(COUNTIF(Customers!$A$11:$A$5000,$B30)&gt;1,"Fix: customer ID used twice on Customers",IF(NOT(ISNUMBER($D30)),"Fix: charge date",IF(OR($D30&lt;36526,$D30&lt;&gt;INT($D30)),"Fix: charge date",IF($D30&gt;AsOf,"Fix: charge date is after the as-of date",IF(NOT(ISNUMBER($E30)),"Fix: due date",IF(OR($E30&lt;36526,$E30&lt;&gt;INT($E30)),"Fix: due date",IF($E30&lt;$D30,"Fix: due date is before the charge date",IF(NOT(ISNUMBER($F30)),"Fix: amount must be a number",IF($F30&lt;=0,"Fix: amount must be more than 0",IF(ROUND($F30,2)&lt;&gt;$F30,"Fix: amount in dollars and cents",IF($F30&gt;999999.99,"Fix: amount too large","OK"))))))))))))))))</f>
        <v/>
      </c>
    </row>
    <row r="31" customFormat="false" ht="15" hidden="false" customHeight="false" outlineLevel="0" collapsed="false">
      <c r="A31" s="11"/>
      <c r="B31" s="11"/>
      <c r="C31" s="15" t="str">
        <f aca="false">IF($B31="","",IFERROR(INDEX(Customers!$B$11:$B$5000,MATCH($B31,Customers!$A$11:$A$5000,0)),"Unknown ID"))</f>
        <v/>
      </c>
      <c r="D31" s="12"/>
      <c r="E31" s="12"/>
      <c r="F31" s="18"/>
      <c r="G31" s="11"/>
      <c r="H31" s="15" t="str">
        <f aca="false">IF(AND($A31="",$B31="",$D31="",$E31="",$F31="",$G31=""),"",IF($A31="","Fix: add a charge ID",IF(COUNTIF($A$6:$A$5000,$A31)+COUNTIF(Payments!$A$6:$A$5000,$A31)&gt;1,"Fix: duplicate ID",IF($B31="","Fix: choose a customer ID",IF(COUNTIF(Customers!$A$11:$A$5000,$B31)=0,"Fix: unknown customer ID",IF(COUNTIF(Customers!$A$11:$A$5000,$B31)&gt;1,"Fix: customer ID used twice on Customers",IF(NOT(ISNUMBER($D31)),"Fix: charge date",IF(OR($D31&lt;36526,$D31&lt;&gt;INT($D31)),"Fix: charge date",IF($D31&gt;AsOf,"Fix: charge date is after the as-of date",IF(NOT(ISNUMBER($E31)),"Fix: due date",IF(OR($E31&lt;36526,$E31&lt;&gt;INT($E31)),"Fix: due date",IF($E31&lt;$D31,"Fix: due date is before the charge date",IF(NOT(ISNUMBER($F31)),"Fix: amount must be a number",IF($F31&lt;=0,"Fix: amount must be more than 0",IF(ROUND($F31,2)&lt;&gt;$F31,"Fix: amount in dollars and cents",IF($F31&gt;999999.99,"Fix: amount too large","OK"))))))))))))))))</f>
        <v/>
      </c>
    </row>
    <row r="32" customFormat="false" ht="15" hidden="false" customHeight="false" outlineLevel="0" collapsed="false">
      <c r="A32" s="11"/>
      <c r="B32" s="11"/>
      <c r="C32" s="15" t="str">
        <f aca="false">IF($B32="","",IFERROR(INDEX(Customers!$B$11:$B$5000,MATCH($B32,Customers!$A$11:$A$5000,0)),"Unknown ID"))</f>
        <v/>
      </c>
      <c r="D32" s="12"/>
      <c r="E32" s="12"/>
      <c r="F32" s="18"/>
      <c r="G32" s="11"/>
      <c r="H32" s="15" t="str">
        <f aca="false">IF(AND($A32="",$B32="",$D32="",$E32="",$F32="",$G32=""),"",IF($A32="","Fix: add a charge ID",IF(COUNTIF($A$6:$A$5000,$A32)+COUNTIF(Payments!$A$6:$A$5000,$A32)&gt;1,"Fix: duplicate ID",IF($B32="","Fix: choose a customer ID",IF(COUNTIF(Customers!$A$11:$A$5000,$B32)=0,"Fix: unknown customer ID",IF(COUNTIF(Customers!$A$11:$A$5000,$B32)&gt;1,"Fix: customer ID used twice on Customers",IF(NOT(ISNUMBER($D32)),"Fix: charge date",IF(OR($D32&lt;36526,$D32&lt;&gt;INT($D32)),"Fix: charge date",IF($D32&gt;AsOf,"Fix: charge date is after the as-of date",IF(NOT(ISNUMBER($E32)),"Fix: due date",IF(OR($E32&lt;36526,$E32&lt;&gt;INT($E32)),"Fix: due date",IF($E32&lt;$D32,"Fix: due date is before the charge date",IF(NOT(ISNUMBER($F32)),"Fix: amount must be a number",IF($F32&lt;=0,"Fix: amount must be more than 0",IF(ROUND($F32,2)&lt;&gt;$F32,"Fix: amount in dollars and cents",IF($F32&gt;999999.99,"Fix: amount too large","OK"))))))))))))))))</f>
        <v/>
      </c>
    </row>
    <row r="33" customFormat="false" ht="15" hidden="false" customHeight="false" outlineLevel="0" collapsed="false">
      <c r="A33" s="11"/>
      <c r="B33" s="11"/>
      <c r="C33" s="15" t="str">
        <f aca="false">IF($B33="","",IFERROR(INDEX(Customers!$B$11:$B$5000,MATCH($B33,Customers!$A$11:$A$5000,0)),"Unknown ID"))</f>
        <v/>
      </c>
      <c r="D33" s="12"/>
      <c r="E33" s="12"/>
      <c r="F33" s="18"/>
      <c r="G33" s="11"/>
      <c r="H33" s="15" t="str">
        <f aca="false">IF(AND($A33="",$B33="",$D33="",$E33="",$F33="",$G33=""),"",IF($A33="","Fix: add a charge ID",IF(COUNTIF($A$6:$A$5000,$A33)+COUNTIF(Payments!$A$6:$A$5000,$A33)&gt;1,"Fix: duplicate ID",IF($B33="","Fix: choose a customer ID",IF(COUNTIF(Customers!$A$11:$A$5000,$B33)=0,"Fix: unknown customer ID",IF(COUNTIF(Customers!$A$11:$A$5000,$B33)&gt;1,"Fix: customer ID used twice on Customers",IF(NOT(ISNUMBER($D33)),"Fix: charge date",IF(OR($D33&lt;36526,$D33&lt;&gt;INT($D33)),"Fix: charge date",IF($D33&gt;AsOf,"Fix: charge date is after the as-of date",IF(NOT(ISNUMBER($E33)),"Fix: due date",IF(OR($E33&lt;36526,$E33&lt;&gt;INT($E33)),"Fix: due date",IF($E33&lt;$D33,"Fix: due date is before the charge date",IF(NOT(ISNUMBER($F33)),"Fix: amount must be a number",IF($F33&lt;=0,"Fix: amount must be more than 0",IF(ROUND($F33,2)&lt;&gt;$F33,"Fix: amount in dollars and cents",IF($F33&gt;999999.99,"Fix: amount too large","OK"))))))))))))))))</f>
        <v/>
      </c>
    </row>
    <row r="34" customFormat="false" ht="15" hidden="false" customHeight="false" outlineLevel="0" collapsed="false">
      <c r="A34" s="11"/>
      <c r="B34" s="11"/>
      <c r="C34" s="15" t="str">
        <f aca="false">IF($B34="","",IFERROR(INDEX(Customers!$B$11:$B$5000,MATCH($B34,Customers!$A$11:$A$5000,0)),"Unknown ID"))</f>
        <v/>
      </c>
      <c r="D34" s="12"/>
      <c r="E34" s="12"/>
      <c r="F34" s="18"/>
      <c r="G34" s="11"/>
      <c r="H34" s="15" t="str">
        <f aca="false">IF(AND($A34="",$B34="",$D34="",$E34="",$F34="",$G34=""),"",IF($A34="","Fix: add a charge ID",IF(COUNTIF($A$6:$A$5000,$A34)+COUNTIF(Payments!$A$6:$A$5000,$A34)&gt;1,"Fix: duplicate ID",IF($B34="","Fix: choose a customer ID",IF(COUNTIF(Customers!$A$11:$A$5000,$B34)=0,"Fix: unknown customer ID",IF(COUNTIF(Customers!$A$11:$A$5000,$B34)&gt;1,"Fix: customer ID used twice on Customers",IF(NOT(ISNUMBER($D34)),"Fix: charge date",IF(OR($D34&lt;36526,$D34&lt;&gt;INT($D34)),"Fix: charge date",IF($D34&gt;AsOf,"Fix: charge date is after the as-of date",IF(NOT(ISNUMBER($E34)),"Fix: due date",IF(OR($E34&lt;36526,$E34&lt;&gt;INT($E34)),"Fix: due date",IF($E34&lt;$D34,"Fix: due date is before the charge date",IF(NOT(ISNUMBER($F34)),"Fix: amount must be a number",IF($F34&lt;=0,"Fix: amount must be more than 0",IF(ROUND($F34,2)&lt;&gt;$F34,"Fix: amount in dollars and cents",IF($F34&gt;999999.99,"Fix: amount too large","OK"))))))))))))))))</f>
        <v/>
      </c>
    </row>
    <row r="35" customFormat="false" ht="15" hidden="false" customHeight="false" outlineLevel="0" collapsed="false">
      <c r="A35" s="11"/>
      <c r="B35" s="11"/>
      <c r="C35" s="15" t="str">
        <f aca="false">IF($B35="","",IFERROR(INDEX(Customers!$B$11:$B$5000,MATCH($B35,Customers!$A$11:$A$5000,0)),"Unknown ID"))</f>
        <v/>
      </c>
      <c r="D35" s="12"/>
      <c r="E35" s="12"/>
      <c r="F35" s="18"/>
      <c r="G35" s="11"/>
      <c r="H35" s="15" t="str">
        <f aca="false">IF(AND($A35="",$B35="",$D35="",$E35="",$F35="",$G35=""),"",IF($A35="","Fix: add a charge ID",IF(COUNTIF($A$6:$A$5000,$A35)+COUNTIF(Payments!$A$6:$A$5000,$A35)&gt;1,"Fix: duplicate ID",IF($B35="","Fix: choose a customer ID",IF(COUNTIF(Customers!$A$11:$A$5000,$B35)=0,"Fix: unknown customer ID",IF(COUNTIF(Customers!$A$11:$A$5000,$B35)&gt;1,"Fix: customer ID used twice on Customers",IF(NOT(ISNUMBER($D35)),"Fix: charge date",IF(OR($D35&lt;36526,$D35&lt;&gt;INT($D35)),"Fix: charge date",IF($D35&gt;AsOf,"Fix: charge date is after the as-of date",IF(NOT(ISNUMBER($E35)),"Fix: due date",IF(OR($E35&lt;36526,$E35&lt;&gt;INT($E35)),"Fix: due date",IF($E35&lt;$D35,"Fix: due date is before the charge date",IF(NOT(ISNUMBER($F35)),"Fix: amount must be a number",IF($F35&lt;=0,"Fix: amount must be more than 0",IF(ROUND($F35,2)&lt;&gt;$F35,"Fix: amount in dollars and cents",IF($F35&gt;999999.99,"Fix: amount too large","OK"))))))))))))))))</f>
        <v/>
      </c>
    </row>
    <row r="36" customFormat="false" ht="15" hidden="false" customHeight="false" outlineLevel="0" collapsed="false">
      <c r="A36" s="11"/>
      <c r="B36" s="11"/>
      <c r="C36" s="15" t="str">
        <f aca="false">IF($B36="","",IFERROR(INDEX(Customers!$B$11:$B$5000,MATCH($B36,Customers!$A$11:$A$5000,0)),"Unknown ID"))</f>
        <v/>
      </c>
      <c r="D36" s="12"/>
      <c r="E36" s="12"/>
      <c r="F36" s="18"/>
      <c r="G36" s="11"/>
      <c r="H36" s="15" t="str">
        <f aca="false">IF(AND($A36="",$B36="",$D36="",$E36="",$F36="",$G36=""),"",IF($A36="","Fix: add a charge ID",IF(COUNTIF($A$6:$A$5000,$A36)+COUNTIF(Payments!$A$6:$A$5000,$A36)&gt;1,"Fix: duplicate ID",IF($B36="","Fix: choose a customer ID",IF(COUNTIF(Customers!$A$11:$A$5000,$B36)=0,"Fix: unknown customer ID",IF(COUNTIF(Customers!$A$11:$A$5000,$B36)&gt;1,"Fix: customer ID used twice on Customers",IF(NOT(ISNUMBER($D36)),"Fix: charge date",IF(OR($D36&lt;36526,$D36&lt;&gt;INT($D36)),"Fix: charge date",IF($D36&gt;AsOf,"Fix: charge date is after the as-of date",IF(NOT(ISNUMBER($E36)),"Fix: due date",IF(OR($E36&lt;36526,$E36&lt;&gt;INT($E36)),"Fix: due date",IF($E36&lt;$D36,"Fix: due date is before the charge date",IF(NOT(ISNUMBER($F36)),"Fix: amount must be a number",IF($F36&lt;=0,"Fix: amount must be more than 0",IF(ROUND($F36,2)&lt;&gt;$F36,"Fix: amount in dollars and cents",IF($F36&gt;999999.99,"Fix: amount too large","OK"))))))))))))))))</f>
        <v/>
      </c>
    </row>
    <row r="37" customFormat="false" ht="15" hidden="false" customHeight="false" outlineLevel="0" collapsed="false">
      <c r="A37" s="11"/>
      <c r="B37" s="11"/>
      <c r="C37" s="15" t="str">
        <f aca="false">IF($B37="","",IFERROR(INDEX(Customers!$B$11:$B$5000,MATCH($B37,Customers!$A$11:$A$5000,0)),"Unknown ID"))</f>
        <v/>
      </c>
      <c r="D37" s="12"/>
      <c r="E37" s="12"/>
      <c r="F37" s="18"/>
      <c r="G37" s="11"/>
      <c r="H37" s="15" t="str">
        <f aca="false">IF(AND($A37="",$B37="",$D37="",$E37="",$F37="",$G37=""),"",IF($A37="","Fix: add a charge ID",IF(COUNTIF($A$6:$A$5000,$A37)+COUNTIF(Payments!$A$6:$A$5000,$A37)&gt;1,"Fix: duplicate ID",IF($B37="","Fix: choose a customer ID",IF(COUNTIF(Customers!$A$11:$A$5000,$B37)=0,"Fix: unknown customer ID",IF(COUNTIF(Customers!$A$11:$A$5000,$B37)&gt;1,"Fix: customer ID used twice on Customers",IF(NOT(ISNUMBER($D37)),"Fix: charge date",IF(OR($D37&lt;36526,$D37&lt;&gt;INT($D37)),"Fix: charge date",IF($D37&gt;AsOf,"Fix: charge date is after the as-of date",IF(NOT(ISNUMBER($E37)),"Fix: due date",IF(OR($E37&lt;36526,$E37&lt;&gt;INT($E37)),"Fix: due date",IF($E37&lt;$D37,"Fix: due date is before the charge date",IF(NOT(ISNUMBER($F37)),"Fix: amount must be a number",IF($F37&lt;=0,"Fix: amount must be more than 0",IF(ROUND($F37,2)&lt;&gt;$F37,"Fix: amount in dollars and cents",IF($F37&gt;999999.99,"Fix: amount too large","OK"))))))))))))))))</f>
        <v/>
      </c>
    </row>
    <row r="38" customFormat="false" ht="15" hidden="false" customHeight="false" outlineLevel="0" collapsed="false">
      <c r="A38" s="11"/>
      <c r="B38" s="11"/>
      <c r="C38" s="15" t="str">
        <f aca="false">IF($B38="","",IFERROR(INDEX(Customers!$B$11:$B$5000,MATCH($B38,Customers!$A$11:$A$5000,0)),"Unknown ID"))</f>
        <v/>
      </c>
      <c r="D38" s="12"/>
      <c r="E38" s="12"/>
      <c r="F38" s="18"/>
      <c r="G38" s="11"/>
      <c r="H38" s="15" t="str">
        <f aca="false">IF(AND($A38="",$B38="",$D38="",$E38="",$F38="",$G38=""),"",IF($A38="","Fix: add a charge ID",IF(COUNTIF($A$6:$A$5000,$A38)+COUNTIF(Payments!$A$6:$A$5000,$A38)&gt;1,"Fix: duplicate ID",IF($B38="","Fix: choose a customer ID",IF(COUNTIF(Customers!$A$11:$A$5000,$B38)=0,"Fix: unknown customer ID",IF(COUNTIF(Customers!$A$11:$A$5000,$B38)&gt;1,"Fix: customer ID used twice on Customers",IF(NOT(ISNUMBER($D38)),"Fix: charge date",IF(OR($D38&lt;36526,$D38&lt;&gt;INT($D38)),"Fix: charge date",IF($D38&gt;AsOf,"Fix: charge date is after the as-of date",IF(NOT(ISNUMBER($E38)),"Fix: due date",IF(OR($E38&lt;36526,$E38&lt;&gt;INT($E38)),"Fix: due date",IF($E38&lt;$D38,"Fix: due date is before the charge date",IF(NOT(ISNUMBER($F38)),"Fix: amount must be a number",IF($F38&lt;=0,"Fix: amount must be more than 0",IF(ROUND($F38,2)&lt;&gt;$F38,"Fix: amount in dollars and cents",IF($F38&gt;999999.99,"Fix: amount too large","OK"))))))))))))))))</f>
        <v/>
      </c>
    </row>
    <row r="39" customFormat="false" ht="15" hidden="false" customHeight="false" outlineLevel="0" collapsed="false">
      <c r="A39" s="11"/>
      <c r="B39" s="11"/>
      <c r="C39" s="15" t="str">
        <f aca="false">IF($B39="","",IFERROR(INDEX(Customers!$B$11:$B$5000,MATCH($B39,Customers!$A$11:$A$5000,0)),"Unknown ID"))</f>
        <v/>
      </c>
      <c r="D39" s="12"/>
      <c r="E39" s="12"/>
      <c r="F39" s="18"/>
      <c r="G39" s="11"/>
      <c r="H39" s="15" t="str">
        <f aca="false">IF(AND($A39="",$B39="",$D39="",$E39="",$F39="",$G39=""),"",IF($A39="","Fix: add a charge ID",IF(COUNTIF($A$6:$A$5000,$A39)+COUNTIF(Payments!$A$6:$A$5000,$A39)&gt;1,"Fix: duplicate ID",IF($B39="","Fix: choose a customer ID",IF(COUNTIF(Customers!$A$11:$A$5000,$B39)=0,"Fix: unknown customer ID",IF(COUNTIF(Customers!$A$11:$A$5000,$B39)&gt;1,"Fix: customer ID used twice on Customers",IF(NOT(ISNUMBER($D39)),"Fix: charge date",IF(OR($D39&lt;36526,$D39&lt;&gt;INT($D39)),"Fix: charge date",IF($D39&gt;AsOf,"Fix: charge date is after the as-of date",IF(NOT(ISNUMBER($E39)),"Fix: due date",IF(OR($E39&lt;36526,$E39&lt;&gt;INT($E39)),"Fix: due date",IF($E39&lt;$D39,"Fix: due date is before the charge date",IF(NOT(ISNUMBER($F39)),"Fix: amount must be a number",IF($F39&lt;=0,"Fix: amount must be more than 0",IF(ROUND($F39,2)&lt;&gt;$F39,"Fix: amount in dollars and cents",IF($F39&gt;999999.99,"Fix: amount too large","OK"))))))))))))))))</f>
        <v/>
      </c>
    </row>
    <row r="40" customFormat="false" ht="15" hidden="false" customHeight="false" outlineLevel="0" collapsed="false">
      <c r="A40" s="11"/>
      <c r="B40" s="11"/>
      <c r="C40" s="15" t="str">
        <f aca="false">IF($B40="","",IFERROR(INDEX(Customers!$B$11:$B$5000,MATCH($B40,Customers!$A$11:$A$5000,0)),"Unknown ID"))</f>
        <v/>
      </c>
      <c r="D40" s="12"/>
      <c r="E40" s="12"/>
      <c r="F40" s="18"/>
      <c r="G40" s="11"/>
      <c r="H40" s="15" t="str">
        <f aca="false">IF(AND($A40="",$B40="",$D40="",$E40="",$F40="",$G40=""),"",IF($A40="","Fix: add a charge ID",IF(COUNTIF($A$6:$A$5000,$A40)+COUNTIF(Payments!$A$6:$A$5000,$A40)&gt;1,"Fix: duplicate ID",IF($B40="","Fix: choose a customer ID",IF(COUNTIF(Customers!$A$11:$A$5000,$B40)=0,"Fix: unknown customer ID",IF(COUNTIF(Customers!$A$11:$A$5000,$B40)&gt;1,"Fix: customer ID used twice on Customers",IF(NOT(ISNUMBER($D40)),"Fix: charge date",IF(OR($D40&lt;36526,$D40&lt;&gt;INT($D40)),"Fix: charge date",IF($D40&gt;AsOf,"Fix: charge date is after the as-of date",IF(NOT(ISNUMBER($E40)),"Fix: due date",IF(OR($E40&lt;36526,$E40&lt;&gt;INT($E40)),"Fix: due date",IF($E40&lt;$D40,"Fix: due date is before the charge date",IF(NOT(ISNUMBER($F40)),"Fix: amount must be a number",IF($F40&lt;=0,"Fix: amount must be more than 0",IF(ROUND($F40,2)&lt;&gt;$F40,"Fix: amount in dollars and cents",IF($F40&gt;999999.99,"Fix: amount too large","OK"))))))))))))))))</f>
        <v/>
      </c>
    </row>
    <row r="41" customFormat="false" ht="15" hidden="false" customHeight="false" outlineLevel="0" collapsed="false">
      <c r="A41" s="11"/>
      <c r="B41" s="11"/>
      <c r="C41" s="15" t="str">
        <f aca="false">IF($B41="","",IFERROR(INDEX(Customers!$B$11:$B$5000,MATCH($B41,Customers!$A$11:$A$5000,0)),"Unknown ID"))</f>
        <v/>
      </c>
      <c r="D41" s="12"/>
      <c r="E41" s="12"/>
      <c r="F41" s="18"/>
      <c r="G41" s="11"/>
      <c r="H41" s="15" t="str">
        <f aca="false">IF(AND($A41="",$B41="",$D41="",$E41="",$F41="",$G41=""),"",IF($A41="","Fix: add a charge ID",IF(COUNTIF($A$6:$A$5000,$A41)+COUNTIF(Payments!$A$6:$A$5000,$A41)&gt;1,"Fix: duplicate ID",IF($B41="","Fix: choose a customer ID",IF(COUNTIF(Customers!$A$11:$A$5000,$B41)=0,"Fix: unknown customer ID",IF(COUNTIF(Customers!$A$11:$A$5000,$B41)&gt;1,"Fix: customer ID used twice on Customers",IF(NOT(ISNUMBER($D41)),"Fix: charge date",IF(OR($D41&lt;36526,$D41&lt;&gt;INT($D41)),"Fix: charge date",IF($D41&gt;AsOf,"Fix: charge date is after the as-of date",IF(NOT(ISNUMBER($E41)),"Fix: due date",IF(OR($E41&lt;36526,$E41&lt;&gt;INT($E41)),"Fix: due date",IF($E41&lt;$D41,"Fix: due date is before the charge date",IF(NOT(ISNUMBER($F41)),"Fix: amount must be a number",IF($F41&lt;=0,"Fix: amount must be more than 0",IF(ROUND($F41,2)&lt;&gt;$F41,"Fix: amount in dollars and cents",IF($F41&gt;999999.99,"Fix: amount too large","OK"))))))))))))))))</f>
        <v/>
      </c>
    </row>
    <row r="42" customFormat="false" ht="15" hidden="false" customHeight="false" outlineLevel="0" collapsed="false">
      <c r="A42" s="11"/>
      <c r="B42" s="11"/>
      <c r="C42" s="15" t="str">
        <f aca="false">IF($B42="","",IFERROR(INDEX(Customers!$B$11:$B$5000,MATCH($B42,Customers!$A$11:$A$5000,0)),"Unknown ID"))</f>
        <v/>
      </c>
      <c r="D42" s="12"/>
      <c r="E42" s="12"/>
      <c r="F42" s="18"/>
      <c r="G42" s="11"/>
      <c r="H42" s="15" t="str">
        <f aca="false">IF(AND($A42="",$B42="",$D42="",$E42="",$F42="",$G42=""),"",IF($A42="","Fix: add a charge ID",IF(COUNTIF($A$6:$A$5000,$A42)+COUNTIF(Payments!$A$6:$A$5000,$A42)&gt;1,"Fix: duplicate ID",IF($B42="","Fix: choose a customer ID",IF(COUNTIF(Customers!$A$11:$A$5000,$B42)=0,"Fix: unknown customer ID",IF(COUNTIF(Customers!$A$11:$A$5000,$B42)&gt;1,"Fix: customer ID used twice on Customers",IF(NOT(ISNUMBER($D42)),"Fix: charge date",IF(OR($D42&lt;36526,$D42&lt;&gt;INT($D42)),"Fix: charge date",IF($D42&gt;AsOf,"Fix: charge date is after the as-of date",IF(NOT(ISNUMBER($E42)),"Fix: due date",IF(OR($E42&lt;36526,$E42&lt;&gt;INT($E42)),"Fix: due date",IF($E42&lt;$D42,"Fix: due date is before the charge date",IF(NOT(ISNUMBER($F42)),"Fix: amount must be a number",IF($F42&lt;=0,"Fix: amount must be more than 0",IF(ROUND($F42,2)&lt;&gt;$F42,"Fix: amount in dollars and cents",IF($F42&gt;999999.99,"Fix: amount too large","OK"))))))))))))))))</f>
        <v/>
      </c>
    </row>
    <row r="43" customFormat="false" ht="15" hidden="false" customHeight="false" outlineLevel="0" collapsed="false">
      <c r="A43" s="11"/>
      <c r="B43" s="11"/>
      <c r="C43" s="15" t="str">
        <f aca="false">IF($B43="","",IFERROR(INDEX(Customers!$B$11:$B$5000,MATCH($B43,Customers!$A$11:$A$5000,0)),"Unknown ID"))</f>
        <v/>
      </c>
      <c r="D43" s="12"/>
      <c r="E43" s="12"/>
      <c r="F43" s="18"/>
      <c r="G43" s="11"/>
      <c r="H43" s="15" t="str">
        <f aca="false">IF(AND($A43="",$B43="",$D43="",$E43="",$F43="",$G43=""),"",IF($A43="","Fix: add a charge ID",IF(COUNTIF($A$6:$A$5000,$A43)+COUNTIF(Payments!$A$6:$A$5000,$A43)&gt;1,"Fix: duplicate ID",IF($B43="","Fix: choose a customer ID",IF(COUNTIF(Customers!$A$11:$A$5000,$B43)=0,"Fix: unknown customer ID",IF(COUNTIF(Customers!$A$11:$A$5000,$B43)&gt;1,"Fix: customer ID used twice on Customers",IF(NOT(ISNUMBER($D43)),"Fix: charge date",IF(OR($D43&lt;36526,$D43&lt;&gt;INT($D43)),"Fix: charge date",IF($D43&gt;AsOf,"Fix: charge date is after the as-of date",IF(NOT(ISNUMBER($E43)),"Fix: due date",IF(OR($E43&lt;36526,$E43&lt;&gt;INT($E43)),"Fix: due date",IF($E43&lt;$D43,"Fix: due date is before the charge date",IF(NOT(ISNUMBER($F43)),"Fix: amount must be a number",IF($F43&lt;=0,"Fix: amount must be more than 0",IF(ROUND($F43,2)&lt;&gt;$F43,"Fix: amount in dollars and cents",IF($F43&gt;999999.99,"Fix: amount too large","OK"))))))))))))))))</f>
        <v/>
      </c>
    </row>
    <row r="44" customFormat="false" ht="15" hidden="false" customHeight="false" outlineLevel="0" collapsed="false">
      <c r="A44" s="11"/>
      <c r="B44" s="11"/>
      <c r="C44" s="15" t="str">
        <f aca="false">IF($B44="","",IFERROR(INDEX(Customers!$B$11:$B$5000,MATCH($B44,Customers!$A$11:$A$5000,0)),"Unknown ID"))</f>
        <v/>
      </c>
      <c r="D44" s="12"/>
      <c r="E44" s="12"/>
      <c r="F44" s="18"/>
      <c r="G44" s="11"/>
      <c r="H44" s="15" t="str">
        <f aca="false">IF(AND($A44="",$B44="",$D44="",$E44="",$F44="",$G44=""),"",IF($A44="","Fix: add a charge ID",IF(COUNTIF($A$6:$A$5000,$A44)+COUNTIF(Payments!$A$6:$A$5000,$A44)&gt;1,"Fix: duplicate ID",IF($B44="","Fix: choose a customer ID",IF(COUNTIF(Customers!$A$11:$A$5000,$B44)=0,"Fix: unknown customer ID",IF(COUNTIF(Customers!$A$11:$A$5000,$B44)&gt;1,"Fix: customer ID used twice on Customers",IF(NOT(ISNUMBER($D44)),"Fix: charge date",IF(OR($D44&lt;36526,$D44&lt;&gt;INT($D44)),"Fix: charge date",IF($D44&gt;AsOf,"Fix: charge date is after the as-of date",IF(NOT(ISNUMBER($E44)),"Fix: due date",IF(OR($E44&lt;36526,$E44&lt;&gt;INT($E44)),"Fix: due date",IF($E44&lt;$D44,"Fix: due date is before the charge date",IF(NOT(ISNUMBER($F44)),"Fix: amount must be a number",IF($F44&lt;=0,"Fix: amount must be more than 0",IF(ROUND($F44,2)&lt;&gt;$F44,"Fix: amount in dollars and cents",IF($F44&gt;999999.99,"Fix: amount too large","OK"))))))))))))))))</f>
        <v/>
      </c>
    </row>
    <row r="45" customFormat="false" ht="15" hidden="false" customHeight="false" outlineLevel="0" collapsed="false">
      <c r="A45" s="11"/>
      <c r="B45" s="11"/>
      <c r="C45" s="15" t="str">
        <f aca="false">IF($B45="","",IFERROR(INDEX(Customers!$B$11:$B$5000,MATCH($B45,Customers!$A$11:$A$5000,0)),"Unknown ID"))</f>
        <v/>
      </c>
      <c r="D45" s="12"/>
      <c r="E45" s="12"/>
      <c r="F45" s="18"/>
      <c r="G45" s="11"/>
      <c r="H45" s="15" t="str">
        <f aca="false">IF(AND($A45="",$B45="",$D45="",$E45="",$F45="",$G45=""),"",IF($A45="","Fix: add a charge ID",IF(COUNTIF($A$6:$A$5000,$A45)+COUNTIF(Payments!$A$6:$A$5000,$A45)&gt;1,"Fix: duplicate ID",IF($B45="","Fix: choose a customer ID",IF(COUNTIF(Customers!$A$11:$A$5000,$B45)=0,"Fix: unknown customer ID",IF(COUNTIF(Customers!$A$11:$A$5000,$B45)&gt;1,"Fix: customer ID used twice on Customers",IF(NOT(ISNUMBER($D45)),"Fix: charge date",IF(OR($D45&lt;36526,$D45&lt;&gt;INT($D45)),"Fix: charge date",IF($D45&gt;AsOf,"Fix: charge date is after the as-of date",IF(NOT(ISNUMBER($E45)),"Fix: due date",IF(OR($E45&lt;36526,$E45&lt;&gt;INT($E45)),"Fix: due date",IF($E45&lt;$D45,"Fix: due date is before the charge date",IF(NOT(ISNUMBER($F45)),"Fix: amount must be a number",IF($F45&lt;=0,"Fix: amount must be more than 0",IF(ROUND($F45,2)&lt;&gt;$F45,"Fix: amount in dollars and cents",IF($F45&gt;999999.99,"Fix: amount too large","OK"))))))))))))))))</f>
        <v/>
      </c>
    </row>
    <row r="46" customFormat="false" ht="15" hidden="false" customHeight="false" outlineLevel="0" collapsed="false">
      <c r="A46" s="11"/>
      <c r="B46" s="11"/>
      <c r="C46" s="15" t="str">
        <f aca="false">IF($B46="","",IFERROR(INDEX(Customers!$B$11:$B$5000,MATCH($B46,Customers!$A$11:$A$5000,0)),"Unknown ID"))</f>
        <v/>
      </c>
      <c r="D46" s="12"/>
      <c r="E46" s="12"/>
      <c r="F46" s="18"/>
      <c r="G46" s="11"/>
      <c r="H46" s="15" t="str">
        <f aca="false">IF(AND($A46="",$B46="",$D46="",$E46="",$F46="",$G46=""),"",IF($A46="","Fix: add a charge ID",IF(COUNTIF($A$6:$A$5000,$A46)+COUNTIF(Payments!$A$6:$A$5000,$A46)&gt;1,"Fix: duplicate ID",IF($B46="","Fix: choose a customer ID",IF(COUNTIF(Customers!$A$11:$A$5000,$B46)=0,"Fix: unknown customer ID",IF(COUNTIF(Customers!$A$11:$A$5000,$B46)&gt;1,"Fix: customer ID used twice on Customers",IF(NOT(ISNUMBER($D46)),"Fix: charge date",IF(OR($D46&lt;36526,$D46&lt;&gt;INT($D46)),"Fix: charge date",IF($D46&gt;AsOf,"Fix: charge date is after the as-of date",IF(NOT(ISNUMBER($E46)),"Fix: due date",IF(OR($E46&lt;36526,$E46&lt;&gt;INT($E46)),"Fix: due date",IF($E46&lt;$D46,"Fix: due date is before the charge date",IF(NOT(ISNUMBER($F46)),"Fix: amount must be a number",IF($F46&lt;=0,"Fix: amount must be more than 0",IF(ROUND($F46,2)&lt;&gt;$F46,"Fix: amount in dollars and cents",IF($F46&gt;999999.99,"Fix: amount too large","OK"))))))))))))))))</f>
        <v/>
      </c>
    </row>
    <row r="47" customFormat="false" ht="15" hidden="false" customHeight="false" outlineLevel="0" collapsed="false">
      <c r="A47" s="11"/>
      <c r="B47" s="11"/>
      <c r="C47" s="15" t="str">
        <f aca="false">IF($B47="","",IFERROR(INDEX(Customers!$B$11:$B$5000,MATCH($B47,Customers!$A$11:$A$5000,0)),"Unknown ID"))</f>
        <v/>
      </c>
      <c r="D47" s="12"/>
      <c r="E47" s="12"/>
      <c r="F47" s="18"/>
      <c r="G47" s="11"/>
      <c r="H47" s="15" t="str">
        <f aca="false">IF(AND($A47="",$B47="",$D47="",$E47="",$F47="",$G47=""),"",IF($A47="","Fix: add a charge ID",IF(COUNTIF($A$6:$A$5000,$A47)+COUNTIF(Payments!$A$6:$A$5000,$A47)&gt;1,"Fix: duplicate ID",IF($B47="","Fix: choose a customer ID",IF(COUNTIF(Customers!$A$11:$A$5000,$B47)=0,"Fix: unknown customer ID",IF(COUNTIF(Customers!$A$11:$A$5000,$B47)&gt;1,"Fix: customer ID used twice on Customers",IF(NOT(ISNUMBER($D47)),"Fix: charge date",IF(OR($D47&lt;36526,$D47&lt;&gt;INT($D47)),"Fix: charge date",IF($D47&gt;AsOf,"Fix: charge date is after the as-of date",IF(NOT(ISNUMBER($E47)),"Fix: due date",IF(OR($E47&lt;36526,$E47&lt;&gt;INT($E47)),"Fix: due date",IF($E47&lt;$D47,"Fix: due date is before the charge date",IF(NOT(ISNUMBER($F47)),"Fix: amount must be a number",IF($F47&lt;=0,"Fix: amount must be more than 0",IF(ROUND($F47,2)&lt;&gt;$F47,"Fix: amount in dollars and cents",IF($F47&gt;999999.99,"Fix: amount too large","OK"))))))))))))))))</f>
        <v/>
      </c>
    </row>
    <row r="48" customFormat="false" ht="15" hidden="false" customHeight="false" outlineLevel="0" collapsed="false">
      <c r="A48" s="11"/>
      <c r="B48" s="11"/>
      <c r="C48" s="15" t="str">
        <f aca="false">IF($B48="","",IFERROR(INDEX(Customers!$B$11:$B$5000,MATCH($B48,Customers!$A$11:$A$5000,0)),"Unknown ID"))</f>
        <v/>
      </c>
      <c r="D48" s="12"/>
      <c r="E48" s="12"/>
      <c r="F48" s="18"/>
      <c r="G48" s="11"/>
      <c r="H48" s="15" t="str">
        <f aca="false">IF(AND($A48="",$B48="",$D48="",$E48="",$F48="",$G48=""),"",IF($A48="","Fix: add a charge ID",IF(COUNTIF($A$6:$A$5000,$A48)+COUNTIF(Payments!$A$6:$A$5000,$A48)&gt;1,"Fix: duplicate ID",IF($B48="","Fix: choose a customer ID",IF(COUNTIF(Customers!$A$11:$A$5000,$B48)=0,"Fix: unknown customer ID",IF(COUNTIF(Customers!$A$11:$A$5000,$B48)&gt;1,"Fix: customer ID used twice on Customers",IF(NOT(ISNUMBER($D48)),"Fix: charge date",IF(OR($D48&lt;36526,$D48&lt;&gt;INT($D48)),"Fix: charge date",IF($D48&gt;AsOf,"Fix: charge date is after the as-of date",IF(NOT(ISNUMBER($E48)),"Fix: due date",IF(OR($E48&lt;36526,$E48&lt;&gt;INT($E48)),"Fix: due date",IF($E48&lt;$D48,"Fix: due date is before the charge date",IF(NOT(ISNUMBER($F48)),"Fix: amount must be a number",IF($F48&lt;=0,"Fix: amount must be more than 0",IF(ROUND($F48,2)&lt;&gt;$F48,"Fix: amount in dollars and cents",IF($F48&gt;999999.99,"Fix: amount too large","OK"))))))))))))))))</f>
        <v/>
      </c>
    </row>
    <row r="49" customFormat="false" ht="15" hidden="false" customHeight="false" outlineLevel="0" collapsed="false">
      <c r="A49" s="11"/>
      <c r="B49" s="11"/>
      <c r="C49" s="15" t="str">
        <f aca="false">IF($B49="","",IFERROR(INDEX(Customers!$B$11:$B$5000,MATCH($B49,Customers!$A$11:$A$5000,0)),"Unknown ID"))</f>
        <v/>
      </c>
      <c r="D49" s="12"/>
      <c r="E49" s="12"/>
      <c r="F49" s="18"/>
      <c r="G49" s="11"/>
      <c r="H49" s="15" t="str">
        <f aca="false">IF(AND($A49="",$B49="",$D49="",$E49="",$F49="",$G49=""),"",IF($A49="","Fix: add a charge ID",IF(COUNTIF($A$6:$A$5000,$A49)+COUNTIF(Payments!$A$6:$A$5000,$A49)&gt;1,"Fix: duplicate ID",IF($B49="","Fix: choose a customer ID",IF(COUNTIF(Customers!$A$11:$A$5000,$B49)=0,"Fix: unknown customer ID",IF(COUNTIF(Customers!$A$11:$A$5000,$B49)&gt;1,"Fix: customer ID used twice on Customers",IF(NOT(ISNUMBER($D49)),"Fix: charge date",IF(OR($D49&lt;36526,$D49&lt;&gt;INT($D49)),"Fix: charge date",IF($D49&gt;AsOf,"Fix: charge date is after the as-of date",IF(NOT(ISNUMBER($E49)),"Fix: due date",IF(OR($E49&lt;36526,$E49&lt;&gt;INT($E49)),"Fix: due date",IF($E49&lt;$D49,"Fix: due date is before the charge date",IF(NOT(ISNUMBER($F49)),"Fix: amount must be a number",IF($F49&lt;=0,"Fix: amount must be more than 0",IF(ROUND($F49,2)&lt;&gt;$F49,"Fix: amount in dollars and cents",IF($F49&gt;999999.99,"Fix: amount too large","OK"))))))))))))))))</f>
        <v/>
      </c>
    </row>
    <row r="50" customFormat="false" ht="15" hidden="false" customHeight="false" outlineLevel="0" collapsed="false">
      <c r="A50" s="11"/>
      <c r="B50" s="11"/>
      <c r="C50" s="15" t="str">
        <f aca="false">IF($B50="","",IFERROR(INDEX(Customers!$B$11:$B$5000,MATCH($B50,Customers!$A$11:$A$5000,0)),"Unknown ID"))</f>
        <v/>
      </c>
      <c r="D50" s="12"/>
      <c r="E50" s="12"/>
      <c r="F50" s="18"/>
      <c r="G50" s="11"/>
      <c r="H50" s="15" t="str">
        <f aca="false">IF(AND($A50="",$B50="",$D50="",$E50="",$F50="",$G50=""),"",IF($A50="","Fix: add a charge ID",IF(COUNTIF($A$6:$A$5000,$A50)+COUNTIF(Payments!$A$6:$A$5000,$A50)&gt;1,"Fix: duplicate ID",IF($B50="","Fix: choose a customer ID",IF(COUNTIF(Customers!$A$11:$A$5000,$B50)=0,"Fix: unknown customer ID",IF(COUNTIF(Customers!$A$11:$A$5000,$B50)&gt;1,"Fix: customer ID used twice on Customers",IF(NOT(ISNUMBER($D50)),"Fix: charge date",IF(OR($D50&lt;36526,$D50&lt;&gt;INT($D50)),"Fix: charge date",IF($D50&gt;AsOf,"Fix: charge date is after the as-of date",IF(NOT(ISNUMBER($E50)),"Fix: due date",IF(OR($E50&lt;36526,$E50&lt;&gt;INT($E50)),"Fix: due date",IF($E50&lt;$D50,"Fix: due date is before the charge date",IF(NOT(ISNUMBER($F50)),"Fix: amount must be a number",IF($F50&lt;=0,"Fix: amount must be more than 0",IF(ROUND($F50,2)&lt;&gt;$F50,"Fix: amount in dollars and cents",IF($F50&gt;999999.99,"Fix: amount too large","OK"))))))))))))))))</f>
        <v/>
      </c>
    </row>
    <row r="51" customFormat="false" ht="15" hidden="false" customHeight="false" outlineLevel="0" collapsed="false">
      <c r="A51" s="11"/>
      <c r="B51" s="11"/>
      <c r="C51" s="15" t="str">
        <f aca="false">IF($B51="","",IFERROR(INDEX(Customers!$B$11:$B$5000,MATCH($B51,Customers!$A$11:$A$5000,0)),"Unknown ID"))</f>
        <v/>
      </c>
      <c r="D51" s="12"/>
      <c r="E51" s="12"/>
      <c r="F51" s="18"/>
      <c r="G51" s="11"/>
      <c r="H51" s="15" t="str">
        <f aca="false">IF(AND($A51="",$B51="",$D51="",$E51="",$F51="",$G51=""),"",IF($A51="","Fix: add a charge ID",IF(COUNTIF($A$6:$A$5000,$A51)+COUNTIF(Payments!$A$6:$A$5000,$A51)&gt;1,"Fix: duplicate ID",IF($B51="","Fix: choose a customer ID",IF(COUNTIF(Customers!$A$11:$A$5000,$B51)=0,"Fix: unknown customer ID",IF(COUNTIF(Customers!$A$11:$A$5000,$B51)&gt;1,"Fix: customer ID used twice on Customers",IF(NOT(ISNUMBER($D51)),"Fix: charge date",IF(OR($D51&lt;36526,$D51&lt;&gt;INT($D51)),"Fix: charge date",IF($D51&gt;AsOf,"Fix: charge date is after the as-of date",IF(NOT(ISNUMBER($E51)),"Fix: due date",IF(OR($E51&lt;36526,$E51&lt;&gt;INT($E51)),"Fix: due date",IF($E51&lt;$D51,"Fix: due date is before the charge date",IF(NOT(ISNUMBER($F51)),"Fix: amount must be a number",IF($F51&lt;=0,"Fix: amount must be more than 0",IF(ROUND($F51,2)&lt;&gt;$F51,"Fix: amount in dollars and cents",IF($F51&gt;999999.99,"Fix: amount too large","OK"))))))))))))))))</f>
        <v/>
      </c>
    </row>
    <row r="52" customFormat="false" ht="15" hidden="false" customHeight="false" outlineLevel="0" collapsed="false">
      <c r="A52" s="11"/>
      <c r="B52" s="11"/>
      <c r="C52" s="15" t="str">
        <f aca="false">IF($B52="","",IFERROR(INDEX(Customers!$B$11:$B$5000,MATCH($B52,Customers!$A$11:$A$5000,0)),"Unknown ID"))</f>
        <v/>
      </c>
      <c r="D52" s="12"/>
      <c r="E52" s="12"/>
      <c r="F52" s="18"/>
      <c r="G52" s="11"/>
      <c r="H52" s="15" t="str">
        <f aca="false">IF(AND($A52="",$B52="",$D52="",$E52="",$F52="",$G52=""),"",IF($A52="","Fix: add a charge ID",IF(COUNTIF($A$6:$A$5000,$A52)+COUNTIF(Payments!$A$6:$A$5000,$A52)&gt;1,"Fix: duplicate ID",IF($B52="","Fix: choose a customer ID",IF(COUNTIF(Customers!$A$11:$A$5000,$B52)=0,"Fix: unknown customer ID",IF(COUNTIF(Customers!$A$11:$A$5000,$B52)&gt;1,"Fix: customer ID used twice on Customers",IF(NOT(ISNUMBER($D52)),"Fix: charge date",IF(OR($D52&lt;36526,$D52&lt;&gt;INT($D52)),"Fix: charge date",IF($D52&gt;AsOf,"Fix: charge date is after the as-of date",IF(NOT(ISNUMBER($E52)),"Fix: due date",IF(OR($E52&lt;36526,$E52&lt;&gt;INT($E52)),"Fix: due date",IF($E52&lt;$D52,"Fix: due date is before the charge date",IF(NOT(ISNUMBER($F52)),"Fix: amount must be a number",IF($F52&lt;=0,"Fix: amount must be more than 0",IF(ROUND($F52,2)&lt;&gt;$F52,"Fix: amount in dollars and cents",IF($F52&gt;999999.99,"Fix: amount too large","OK"))))))))))))))))</f>
        <v/>
      </c>
    </row>
    <row r="53" customFormat="false" ht="15" hidden="false" customHeight="false" outlineLevel="0" collapsed="false">
      <c r="A53" s="11"/>
      <c r="B53" s="11"/>
      <c r="C53" s="15" t="str">
        <f aca="false">IF($B53="","",IFERROR(INDEX(Customers!$B$11:$B$5000,MATCH($B53,Customers!$A$11:$A$5000,0)),"Unknown ID"))</f>
        <v/>
      </c>
      <c r="D53" s="12"/>
      <c r="E53" s="12"/>
      <c r="F53" s="18"/>
      <c r="G53" s="11"/>
      <c r="H53" s="15" t="str">
        <f aca="false">IF(AND($A53="",$B53="",$D53="",$E53="",$F53="",$G53=""),"",IF($A53="","Fix: add a charge ID",IF(COUNTIF($A$6:$A$5000,$A53)+COUNTIF(Payments!$A$6:$A$5000,$A53)&gt;1,"Fix: duplicate ID",IF($B53="","Fix: choose a customer ID",IF(COUNTIF(Customers!$A$11:$A$5000,$B53)=0,"Fix: unknown customer ID",IF(COUNTIF(Customers!$A$11:$A$5000,$B53)&gt;1,"Fix: customer ID used twice on Customers",IF(NOT(ISNUMBER($D53)),"Fix: charge date",IF(OR($D53&lt;36526,$D53&lt;&gt;INT($D53)),"Fix: charge date",IF($D53&gt;AsOf,"Fix: charge date is after the as-of date",IF(NOT(ISNUMBER($E53)),"Fix: due date",IF(OR($E53&lt;36526,$E53&lt;&gt;INT($E53)),"Fix: due date",IF($E53&lt;$D53,"Fix: due date is before the charge date",IF(NOT(ISNUMBER($F53)),"Fix: amount must be a number",IF($F53&lt;=0,"Fix: amount must be more than 0",IF(ROUND($F53,2)&lt;&gt;$F53,"Fix: amount in dollars and cents",IF($F53&gt;999999.99,"Fix: amount too large","OK"))))))))))))))))</f>
        <v/>
      </c>
    </row>
    <row r="54" customFormat="false" ht="15" hidden="false" customHeight="false" outlineLevel="0" collapsed="false">
      <c r="A54" s="11"/>
      <c r="B54" s="11"/>
      <c r="C54" s="15" t="str">
        <f aca="false">IF($B54="","",IFERROR(INDEX(Customers!$B$11:$B$5000,MATCH($B54,Customers!$A$11:$A$5000,0)),"Unknown ID"))</f>
        <v/>
      </c>
      <c r="D54" s="12"/>
      <c r="E54" s="12"/>
      <c r="F54" s="18"/>
      <c r="G54" s="11"/>
      <c r="H54" s="15" t="str">
        <f aca="false">IF(AND($A54="",$B54="",$D54="",$E54="",$F54="",$G54=""),"",IF($A54="","Fix: add a charge ID",IF(COUNTIF($A$6:$A$5000,$A54)+COUNTIF(Payments!$A$6:$A$5000,$A54)&gt;1,"Fix: duplicate ID",IF($B54="","Fix: choose a customer ID",IF(COUNTIF(Customers!$A$11:$A$5000,$B54)=0,"Fix: unknown customer ID",IF(COUNTIF(Customers!$A$11:$A$5000,$B54)&gt;1,"Fix: customer ID used twice on Customers",IF(NOT(ISNUMBER($D54)),"Fix: charge date",IF(OR($D54&lt;36526,$D54&lt;&gt;INT($D54)),"Fix: charge date",IF($D54&gt;AsOf,"Fix: charge date is after the as-of date",IF(NOT(ISNUMBER($E54)),"Fix: due date",IF(OR($E54&lt;36526,$E54&lt;&gt;INT($E54)),"Fix: due date",IF($E54&lt;$D54,"Fix: due date is before the charge date",IF(NOT(ISNUMBER($F54)),"Fix: amount must be a number",IF($F54&lt;=0,"Fix: amount must be more than 0",IF(ROUND($F54,2)&lt;&gt;$F54,"Fix: amount in dollars and cents",IF($F54&gt;999999.99,"Fix: amount too large","OK"))))))))))))))))</f>
        <v/>
      </c>
    </row>
    <row r="55" customFormat="false" ht="15" hidden="false" customHeight="false" outlineLevel="0" collapsed="false">
      <c r="A55" s="11"/>
      <c r="B55" s="11"/>
      <c r="C55" s="15" t="str">
        <f aca="false">IF($B55="","",IFERROR(INDEX(Customers!$B$11:$B$5000,MATCH($B55,Customers!$A$11:$A$5000,0)),"Unknown ID"))</f>
        <v/>
      </c>
      <c r="D55" s="12"/>
      <c r="E55" s="12"/>
      <c r="F55" s="18"/>
      <c r="G55" s="11"/>
      <c r="H55" s="15" t="str">
        <f aca="false">IF(AND($A55="",$B55="",$D55="",$E55="",$F55="",$G55=""),"",IF($A55="","Fix: add a charge ID",IF(COUNTIF($A$6:$A$5000,$A55)+COUNTIF(Payments!$A$6:$A$5000,$A55)&gt;1,"Fix: duplicate ID",IF($B55="","Fix: choose a customer ID",IF(COUNTIF(Customers!$A$11:$A$5000,$B55)=0,"Fix: unknown customer ID",IF(COUNTIF(Customers!$A$11:$A$5000,$B55)&gt;1,"Fix: customer ID used twice on Customers",IF(NOT(ISNUMBER($D55)),"Fix: charge date",IF(OR($D55&lt;36526,$D55&lt;&gt;INT($D55)),"Fix: charge date",IF($D55&gt;AsOf,"Fix: charge date is after the as-of date",IF(NOT(ISNUMBER($E55)),"Fix: due date",IF(OR($E55&lt;36526,$E55&lt;&gt;INT($E55)),"Fix: due date",IF($E55&lt;$D55,"Fix: due date is before the charge date",IF(NOT(ISNUMBER($F55)),"Fix: amount must be a number",IF($F55&lt;=0,"Fix: amount must be more than 0",IF(ROUND($F55,2)&lt;&gt;$F55,"Fix: amount in dollars and cents",IF($F55&gt;999999.99,"Fix: amount too large","OK"))))))))))))))))</f>
        <v/>
      </c>
    </row>
    <row r="56" customFormat="false" ht="15" hidden="false" customHeight="false" outlineLevel="0" collapsed="false">
      <c r="A56" s="11"/>
      <c r="B56" s="11"/>
      <c r="C56" s="15" t="str">
        <f aca="false">IF($B56="","",IFERROR(INDEX(Customers!$B$11:$B$5000,MATCH($B56,Customers!$A$11:$A$5000,0)),"Unknown ID"))</f>
        <v/>
      </c>
      <c r="D56" s="12"/>
      <c r="E56" s="12"/>
      <c r="F56" s="18"/>
      <c r="G56" s="11"/>
      <c r="H56" s="15" t="str">
        <f aca="false">IF(AND($A56="",$B56="",$D56="",$E56="",$F56="",$G56=""),"",IF($A56="","Fix: add a charge ID",IF(COUNTIF($A$6:$A$5000,$A56)+COUNTIF(Payments!$A$6:$A$5000,$A56)&gt;1,"Fix: duplicate ID",IF($B56="","Fix: choose a customer ID",IF(COUNTIF(Customers!$A$11:$A$5000,$B56)=0,"Fix: unknown customer ID",IF(COUNTIF(Customers!$A$11:$A$5000,$B56)&gt;1,"Fix: customer ID used twice on Customers",IF(NOT(ISNUMBER($D56)),"Fix: charge date",IF(OR($D56&lt;36526,$D56&lt;&gt;INT($D56)),"Fix: charge date",IF($D56&gt;AsOf,"Fix: charge date is after the as-of date",IF(NOT(ISNUMBER($E56)),"Fix: due date",IF(OR($E56&lt;36526,$E56&lt;&gt;INT($E56)),"Fix: due date",IF($E56&lt;$D56,"Fix: due date is before the charge date",IF(NOT(ISNUMBER($F56)),"Fix: amount must be a number",IF($F56&lt;=0,"Fix: amount must be more than 0",IF(ROUND($F56,2)&lt;&gt;$F56,"Fix: amount in dollars and cents",IF($F56&gt;999999.99,"Fix: amount too large","OK"))))))))))))))))</f>
        <v/>
      </c>
    </row>
    <row r="57" customFormat="false" ht="15" hidden="false" customHeight="false" outlineLevel="0" collapsed="false">
      <c r="A57" s="11"/>
      <c r="B57" s="11"/>
      <c r="C57" s="15" t="str">
        <f aca="false">IF($B57="","",IFERROR(INDEX(Customers!$B$11:$B$5000,MATCH($B57,Customers!$A$11:$A$5000,0)),"Unknown ID"))</f>
        <v/>
      </c>
      <c r="D57" s="12"/>
      <c r="E57" s="12"/>
      <c r="F57" s="18"/>
      <c r="G57" s="11"/>
      <c r="H57" s="15" t="str">
        <f aca="false">IF(AND($A57="",$B57="",$D57="",$E57="",$F57="",$G57=""),"",IF($A57="","Fix: add a charge ID",IF(COUNTIF($A$6:$A$5000,$A57)+COUNTIF(Payments!$A$6:$A$5000,$A57)&gt;1,"Fix: duplicate ID",IF($B57="","Fix: choose a customer ID",IF(COUNTIF(Customers!$A$11:$A$5000,$B57)=0,"Fix: unknown customer ID",IF(COUNTIF(Customers!$A$11:$A$5000,$B57)&gt;1,"Fix: customer ID used twice on Customers",IF(NOT(ISNUMBER($D57)),"Fix: charge date",IF(OR($D57&lt;36526,$D57&lt;&gt;INT($D57)),"Fix: charge date",IF($D57&gt;AsOf,"Fix: charge date is after the as-of date",IF(NOT(ISNUMBER($E57)),"Fix: due date",IF(OR($E57&lt;36526,$E57&lt;&gt;INT($E57)),"Fix: due date",IF($E57&lt;$D57,"Fix: due date is before the charge date",IF(NOT(ISNUMBER($F57)),"Fix: amount must be a number",IF($F57&lt;=0,"Fix: amount must be more than 0",IF(ROUND($F57,2)&lt;&gt;$F57,"Fix: amount in dollars and cents",IF($F57&gt;999999.99,"Fix: amount too large","OK"))))))))))))))))</f>
        <v/>
      </c>
    </row>
    <row r="58" customFormat="false" ht="15" hidden="false" customHeight="false" outlineLevel="0" collapsed="false">
      <c r="A58" s="11"/>
      <c r="B58" s="11"/>
      <c r="C58" s="15" t="str">
        <f aca="false">IF($B58="","",IFERROR(INDEX(Customers!$B$11:$B$5000,MATCH($B58,Customers!$A$11:$A$5000,0)),"Unknown ID"))</f>
        <v/>
      </c>
      <c r="D58" s="12"/>
      <c r="E58" s="12"/>
      <c r="F58" s="18"/>
      <c r="G58" s="11"/>
      <c r="H58" s="15" t="str">
        <f aca="false">IF(AND($A58="",$B58="",$D58="",$E58="",$F58="",$G58=""),"",IF($A58="","Fix: add a charge ID",IF(COUNTIF($A$6:$A$5000,$A58)+COUNTIF(Payments!$A$6:$A$5000,$A58)&gt;1,"Fix: duplicate ID",IF($B58="","Fix: choose a customer ID",IF(COUNTIF(Customers!$A$11:$A$5000,$B58)=0,"Fix: unknown customer ID",IF(COUNTIF(Customers!$A$11:$A$5000,$B58)&gt;1,"Fix: customer ID used twice on Customers",IF(NOT(ISNUMBER($D58)),"Fix: charge date",IF(OR($D58&lt;36526,$D58&lt;&gt;INT($D58)),"Fix: charge date",IF($D58&gt;AsOf,"Fix: charge date is after the as-of date",IF(NOT(ISNUMBER($E58)),"Fix: due date",IF(OR($E58&lt;36526,$E58&lt;&gt;INT($E58)),"Fix: due date",IF($E58&lt;$D58,"Fix: due date is before the charge date",IF(NOT(ISNUMBER($F58)),"Fix: amount must be a number",IF($F58&lt;=0,"Fix: amount must be more than 0",IF(ROUND($F58,2)&lt;&gt;$F58,"Fix: amount in dollars and cents",IF($F58&gt;999999.99,"Fix: amount too large","OK"))))))))))))))))</f>
        <v/>
      </c>
    </row>
    <row r="59" customFormat="false" ht="15" hidden="false" customHeight="false" outlineLevel="0" collapsed="false">
      <c r="A59" s="11"/>
      <c r="B59" s="11"/>
      <c r="C59" s="15" t="str">
        <f aca="false">IF($B59="","",IFERROR(INDEX(Customers!$B$11:$B$5000,MATCH($B59,Customers!$A$11:$A$5000,0)),"Unknown ID"))</f>
        <v/>
      </c>
      <c r="D59" s="12"/>
      <c r="E59" s="12"/>
      <c r="F59" s="18"/>
      <c r="G59" s="11"/>
      <c r="H59" s="15" t="str">
        <f aca="false">IF(AND($A59="",$B59="",$D59="",$E59="",$F59="",$G59=""),"",IF($A59="","Fix: add a charge ID",IF(COUNTIF($A$6:$A$5000,$A59)+COUNTIF(Payments!$A$6:$A$5000,$A59)&gt;1,"Fix: duplicate ID",IF($B59="","Fix: choose a customer ID",IF(COUNTIF(Customers!$A$11:$A$5000,$B59)=0,"Fix: unknown customer ID",IF(COUNTIF(Customers!$A$11:$A$5000,$B59)&gt;1,"Fix: customer ID used twice on Customers",IF(NOT(ISNUMBER($D59)),"Fix: charge date",IF(OR($D59&lt;36526,$D59&lt;&gt;INT($D59)),"Fix: charge date",IF($D59&gt;AsOf,"Fix: charge date is after the as-of date",IF(NOT(ISNUMBER($E59)),"Fix: due date",IF(OR($E59&lt;36526,$E59&lt;&gt;INT($E59)),"Fix: due date",IF($E59&lt;$D59,"Fix: due date is before the charge date",IF(NOT(ISNUMBER($F59)),"Fix: amount must be a number",IF($F59&lt;=0,"Fix: amount must be more than 0",IF(ROUND($F59,2)&lt;&gt;$F59,"Fix: amount in dollars and cents",IF($F59&gt;999999.99,"Fix: amount too large","OK"))))))))))))))))</f>
        <v/>
      </c>
    </row>
    <row r="60" customFormat="false" ht="15" hidden="false" customHeight="false" outlineLevel="0" collapsed="false">
      <c r="A60" s="11"/>
      <c r="B60" s="11"/>
      <c r="C60" s="15" t="str">
        <f aca="false">IF($B60="","",IFERROR(INDEX(Customers!$B$11:$B$5000,MATCH($B60,Customers!$A$11:$A$5000,0)),"Unknown ID"))</f>
        <v/>
      </c>
      <c r="D60" s="12"/>
      <c r="E60" s="12"/>
      <c r="F60" s="18"/>
      <c r="G60" s="11"/>
      <c r="H60" s="15" t="str">
        <f aca="false">IF(AND($A60="",$B60="",$D60="",$E60="",$F60="",$G60=""),"",IF($A60="","Fix: add a charge ID",IF(COUNTIF($A$6:$A$5000,$A60)+COUNTIF(Payments!$A$6:$A$5000,$A60)&gt;1,"Fix: duplicate ID",IF($B60="","Fix: choose a customer ID",IF(COUNTIF(Customers!$A$11:$A$5000,$B60)=0,"Fix: unknown customer ID",IF(COUNTIF(Customers!$A$11:$A$5000,$B60)&gt;1,"Fix: customer ID used twice on Customers",IF(NOT(ISNUMBER($D60)),"Fix: charge date",IF(OR($D60&lt;36526,$D60&lt;&gt;INT($D60)),"Fix: charge date",IF($D60&gt;AsOf,"Fix: charge date is after the as-of date",IF(NOT(ISNUMBER($E60)),"Fix: due date",IF(OR($E60&lt;36526,$E60&lt;&gt;INT($E60)),"Fix: due date",IF($E60&lt;$D60,"Fix: due date is before the charge date",IF(NOT(ISNUMBER($F60)),"Fix: amount must be a number",IF($F60&lt;=0,"Fix: amount must be more than 0",IF(ROUND($F60,2)&lt;&gt;$F60,"Fix: amount in dollars and cents",IF($F60&gt;999999.99,"Fix: amount too large","OK"))))))))))))))))</f>
        <v/>
      </c>
    </row>
    <row r="61" customFormat="false" ht="15" hidden="false" customHeight="false" outlineLevel="0" collapsed="false">
      <c r="A61" s="11"/>
      <c r="B61" s="11"/>
      <c r="C61" s="15" t="str">
        <f aca="false">IF($B61="","",IFERROR(INDEX(Customers!$B$11:$B$5000,MATCH($B61,Customers!$A$11:$A$5000,0)),"Unknown ID"))</f>
        <v/>
      </c>
      <c r="D61" s="12"/>
      <c r="E61" s="12"/>
      <c r="F61" s="18"/>
      <c r="G61" s="11"/>
      <c r="H61" s="15" t="str">
        <f aca="false">IF(AND($A61="",$B61="",$D61="",$E61="",$F61="",$G61=""),"",IF($A61="","Fix: add a charge ID",IF(COUNTIF($A$6:$A$5000,$A61)+COUNTIF(Payments!$A$6:$A$5000,$A61)&gt;1,"Fix: duplicate ID",IF($B61="","Fix: choose a customer ID",IF(COUNTIF(Customers!$A$11:$A$5000,$B61)=0,"Fix: unknown customer ID",IF(COUNTIF(Customers!$A$11:$A$5000,$B61)&gt;1,"Fix: customer ID used twice on Customers",IF(NOT(ISNUMBER($D61)),"Fix: charge date",IF(OR($D61&lt;36526,$D61&lt;&gt;INT($D61)),"Fix: charge date",IF($D61&gt;AsOf,"Fix: charge date is after the as-of date",IF(NOT(ISNUMBER($E61)),"Fix: due date",IF(OR($E61&lt;36526,$E61&lt;&gt;INT($E61)),"Fix: due date",IF($E61&lt;$D61,"Fix: due date is before the charge date",IF(NOT(ISNUMBER($F61)),"Fix: amount must be a number",IF($F61&lt;=0,"Fix: amount must be more than 0",IF(ROUND($F61,2)&lt;&gt;$F61,"Fix: amount in dollars and cents",IF($F61&gt;999999.99,"Fix: amount too large","OK"))))))))))))))))</f>
        <v/>
      </c>
    </row>
    <row r="62" customFormat="false" ht="15" hidden="false" customHeight="false" outlineLevel="0" collapsed="false">
      <c r="A62" s="11"/>
      <c r="B62" s="11"/>
      <c r="C62" s="15" t="str">
        <f aca="false">IF($B62="","",IFERROR(INDEX(Customers!$B$11:$B$5000,MATCH($B62,Customers!$A$11:$A$5000,0)),"Unknown ID"))</f>
        <v/>
      </c>
      <c r="D62" s="12"/>
      <c r="E62" s="12"/>
      <c r="F62" s="18"/>
      <c r="G62" s="11"/>
      <c r="H62" s="15" t="str">
        <f aca="false">IF(AND($A62="",$B62="",$D62="",$E62="",$F62="",$G62=""),"",IF($A62="","Fix: add a charge ID",IF(COUNTIF($A$6:$A$5000,$A62)+COUNTIF(Payments!$A$6:$A$5000,$A62)&gt;1,"Fix: duplicate ID",IF($B62="","Fix: choose a customer ID",IF(COUNTIF(Customers!$A$11:$A$5000,$B62)=0,"Fix: unknown customer ID",IF(COUNTIF(Customers!$A$11:$A$5000,$B62)&gt;1,"Fix: customer ID used twice on Customers",IF(NOT(ISNUMBER($D62)),"Fix: charge date",IF(OR($D62&lt;36526,$D62&lt;&gt;INT($D62)),"Fix: charge date",IF($D62&gt;AsOf,"Fix: charge date is after the as-of date",IF(NOT(ISNUMBER($E62)),"Fix: due date",IF(OR($E62&lt;36526,$E62&lt;&gt;INT($E62)),"Fix: due date",IF($E62&lt;$D62,"Fix: due date is before the charge date",IF(NOT(ISNUMBER($F62)),"Fix: amount must be a number",IF($F62&lt;=0,"Fix: amount must be more than 0",IF(ROUND($F62,2)&lt;&gt;$F62,"Fix: amount in dollars and cents",IF($F62&gt;999999.99,"Fix: amount too large","OK"))))))))))))))))</f>
        <v/>
      </c>
    </row>
    <row r="63" customFormat="false" ht="15" hidden="false" customHeight="false" outlineLevel="0" collapsed="false">
      <c r="A63" s="11"/>
      <c r="B63" s="11"/>
      <c r="C63" s="15" t="str">
        <f aca="false">IF($B63="","",IFERROR(INDEX(Customers!$B$11:$B$5000,MATCH($B63,Customers!$A$11:$A$5000,0)),"Unknown ID"))</f>
        <v/>
      </c>
      <c r="D63" s="12"/>
      <c r="E63" s="12"/>
      <c r="F63" s="18"/>
      <c r="G63" s="11"/>
      <c r="H63" s="15" t="str">
        <f aca="false">IF(AND($A63="",$B63="",$D63="",$E63="",$F63="",$G63=""),"",IF($A63="","Fix: add a charge ID",IF(COUNTIF($A$6:$A$5000,$A63)+COUNTIF(Payments!$A$6:$A$5000,$A63)&gt;1,"Fix: duplicate ID",IF($B63="","Fix: choose a customer ID",IF(COUNTIF(Customers!$A$11:$A$5000,$B63)=0,"Fix: unknown customer ID",IF(COUNTIF(Customers!$A$11:$A$5000,$B63)&gt;1,"Fix: customer ID used twice on Customers",IF(NOT(ISNUMBER($D63)),"Fix: charge date",IF(OR($D63&lt;36526,$D63&lt;&gt;INT($D63)),"Fix: charge date",IF($D63&gt;AsOf,"Fix: charge date is after the as-of date",IF(NOT(ISNUMBER($E63)),"Fix: due date",IF(OR($E63&lt;36526,$E63&lt;&gt;INT($E63)),"Fix: due date",IF($E63&lt;$D63,"Fix: due date is before the charge date",IF(NOT(ISNUMBER($F63)),"Fix: amount must be a number",IF($F63&lt;=0,"Fix: amount must be more than 0",IF(ROUND($F63,2)&lt;&gt;$F63,"Fix: amount in dollars and cents",IF($F63&gt;999999.99,"Fix: amount too large","OK"))))))))))))))))</f>
        <v/>
      </c>
    </row>
    <row r="64" customFormat="false" ht="15" hidden="false" customHeight="false" outlineLevel="0" collapsed="false">
      <c r="A64" s="11"/>
      <c r="B64" s="11"/>
      <c r="C64" s="15" t="str">
        <f aca="false">IF($B64="","",IFERROR(INDEX(Customers!$B$11:$B$5000,MATCH($B64,Customers!$A$11:$A$5000,0)),"Unknown ID"))</f>
        <v/>
      </c>
      <c r="D64" s="12"/>
      <c r="E64" s="12"/>
      <c r="F64" s="18"/>
      <c r="G64" s="11"/>
      <c r="H64" s="15" t="str">
        <f aca="false">IF(AND($A64="",$B64="",$D64="",$E64="",$F64="",$G64=""),"",IF($A64="","Fix: add a charge ID",IF(COUNTIF($A$6:$A$5000,$A64)+COUNTIF(Payments!$A$6:$A$5000,$A64)&gt;1,"Fix: duplicate ID",IF($B64="","Fix: choose a customer ID",IF(COUNTIF(Customers!$A$11:$A$5000,$B64)=0,"Fix: unknown customer ID",IF(COUNTIF(Customers!$A$11:$A$5000,$B64)&gt;1,"Fix: customer ID used twice on Customers",IF(NOT(ISNUMBER($D64)),"Fix: charge date",IF(OR($D64&lt;36526,$D64&lt;&gt;INT($D64)),"Fix: charge date",IF($D64&gt;AsOf,"Fix: charge date is after the as-of date",IF(NOT(ISNUMBER($E64)),"Fix: due date",IF(OR($E64&lt;36526,$E64&lt;&gt;INT($E64)),"Fix: due date",IF($E64&lt;$D64,"Fix: due date is before the charge date",IF(NOT(ISNUMBER($F64)),"Fix: amount must be a number",IF($F64&lt;=0,"Fix: amount must be more than 0",IF(ROUND($F64,2)&lt;&gt;$F64,"Fix: amount in dollars and cents",IF($F64&gt;999999.99,"Fix: amount too large","OK"))))))))))))))))</f>
        <v/>
      </c>
    </row>
    <row r="65" customFormat="false" ht="15" hidden="false" customHeight="false" outlineLevel="0" collapsed="false">
      <c r="A65" s="11"/>
      <c r="B65" s="11"/>
      <c r="C65" s="15" t="str">
        <f aca="false">IF($B65="","",IFERROR(INDEX(Customers!$B$11:$B$5000,MATCH($B65,Customers!$A$11:$A$5000,0)),"Unknown ID"))</f>
        <v/>
      </c>
      <c r="D65" s="12"/>
      <c r="E65" s="12"/>
      <c r="F65" s="18"/>
      <c r="G65" s="11"/>
      <c r="H65" s="15" t="str">
        <f aca="false">IF(AND($A65="",$B65="",$D65="",$E65="",$F65="",$G65=""),"",IF($A65="","Fix: add a charge ID",IF(COUNTIF($A$6:$A$5000,$A65)+COUNTIF(Payments!$A$6:$A$5000,$A65)&gt;1,"Fix: duplicate ID",IF($B65="","Fix: choose a customer ID",IF(COUNTIF(Customers!$A$11:$A$5000,$B65)=0,"Fix: unknown customer ID",IF(COUNTIF(Customers!$A$11:$A$5000,$B65)&gt;1,"Fix: customer ID used twice on Customers",IF(NOT(ISNUMBER($D65)),"Fix: charge date",IF(OR($D65&lt;36526,$D65&lt;&gt;INT($D65)),"Fix: charge date",IF($D65&gt;AsOf,"Fix: charge date is after the as-of date",IF(NOT(ISNUMBER($E65)),"Fix: due date",IF(OR($E65&lt;36526,$E65&lt;&gt;INT($E65)),"Fix: due date",IF($E65&lt;$D65,"Fix: due date is before the charge date",IF(NOT(ISNUMBER($F65)),"Fix: amount must be a number",IF($F65&lt;=0,"Fix: amount must be more than 0",IF(ROUND($F65,2)&lt;&gt;$F65,"Fix: amount in dollars and cents",IF($F65&gt;999999.99,"Fix: amount too large","OK"))))))))))))))))</f>
        <v/>
      </c>
    </row>
    <row r="66" customFormat="false" ht="15" hidden="false" customHeight="false" outlineLevel="0" collapsed="false">
      <c r="A66" s="11"/>
      <c r="B66" s="11"/>
      <c r="C66" s="15" t="str">
        <f aca="false">IF($B66="","",IFERROR(INDEX(Customers!$B$11:$B$5000,MATCH($B66,Customers!$A$11:$A$5000,0)),"Unknown ID"))</f>
        <v/>
      </c>
      <c r="D66" s="12"/>
      <c r="E66" s="12"/>
      <c r="F66" s="18"/>
      <c r="G66" s="11"/>
      <c r="H66" s="15" t="str">
        <f aca="false">IF(AND($A66="",$B66="",$D66="",$E66="",$F66="",$G66=""),"",IF($A66="","Fix: add a charge ID",IF(COUNTIF($A$6:$A$5000,$A66)+COUNTIF(Payments!$A$6:$A$5000,$A66)&gt;1,"Fix: duplicate ID",IF($B66="","Fix: choose a customer ID",IF(COUNTIF(Customers!$A$11:$A$5000,$B66)=0,"Fix: unknown customer ID",IF(COUNTIF(Customers!$A$11:$A$5000,$B66)&gt;1,"Fix: customer ID used twice on Customers",IF(NOT(ISNUMBER($D66)),"Fix: charge date",IF(OR($D66&lt;36526,$D66&lt;&gt;INT($D66)),"Fix: charge date",IF($D66&gt;AsOf,"Fix: charge date is after the as-of date",IF(NOT(ISNUMBER($E66)),"Fix: due date",IF(OR($E66&lt;36526,$E66&lt;&gt;INT($E66)),"Fix: due date",IF($E66&lt;$D66,"Fix: due date is before the charge date",IF(NOT(ISNUMBER($F66)),"Fix: amount must be a number",IF($F66&lt;=0,"Fix: amount must be more than 0",IF(ROUND($F66,2)&lt;&gt;$F66,"Fix: amount in dollars and cents",IF($F66&gt;999999.99,"Fix: amount too large","OK"))))))))))))))))</f>
        <v/>
      </c>
    </row>
    <row r="67" customFormat="false" ht="15" hidden="false" customHeight="false" outlineLevel="0" collapsed="false">
      <c r="A67" s="11"/>
      <c r="B67" s="11"/>
      <c r="C67" s="15" t="str">
        <f aca="false">IF($B67="","",IFERROR(INDEX(Customers!$B$11:$B$5000,MATCH($B67,Customers!$A$11:$A$5000,0)),"Unknown ID"))</f>
        <v/>
      </c>
      <c r="D67" s="12"/>
      <c r="E67" s="12"/>
      <c r="F67" s="18"/>
      <c r="G67" s="11"/>
      <c r="H67" s="15" t="str">
        <f aca="false">IF(AND($A67="",$B67="",$D67="",$E67="",$F67="",$G67=""),"",IF($A67="","Fix: add a charge ID",IF(COUNTIF($A$6:$A$5000,$A67)+COUNTIF(Payments!$A$6:$A$5000,$A67)&gt;1,"Fix: duplicate ID",IF($B67="","Fix: choose a customer ID",IF(COUNTIF(Customers!$A$11:$A$5000,$B67)=0,"Fix: unknown customer ID",IF(COUNTIF(Customers!$A$11:$A$5000,$B67)&gt;1,"Fix: customer ID used twice on Customers",IF(NOT(ISNUMBER($D67)),"Fix: charge date",IF(OR($D67&lt;36526,$D67&lt;&gt;INT($D67)),"Fix: charge date",IF($D67&gt;AsOf,"Fix: charge date is after the as-of date",IF(NOT(ISNUMBER($E67)),"Fix: due date",IF(OR($E67&lt;36526,$E67&lt;&gt;INT($E67)),"Fix: due date",IF($E67&lt;$D67,"Fix: due date is before the charge date",IF(NOT(ISNUMBER($F67)),"Fix: amount must be a number",IF($F67&lt;=0,"Fix: amount must be more than 0",IF(ROUND($F67,2)&lt;&gt;$F67,"Fix: amount in dollars and cents",IF($F67&gt;999999.99,"Fix: amount too large","OK"))))))))))))))))</f>
        <v/>
      </c>
    </row>
    <row r="68" customFormat="false" ht="15" hidden="false" customHeight="false" outlineLevel="0" collapsed="false">
      <c r="A68" s="11"/>
      <c r="B68" s="11"/>
      <c r="C68" s="15" t="str">
        <f aca="false">IF($B68="","",IFERROR(INDEX(Customers!$B$11:$B$5000,MATCH($B68,Customers!$A$11:$A$5000,0)),"Unknown ID"))</f>
        <v/>
      </c>
      <c r="D68" s="12"/>
      <c r="E68" s="12"/>
      <c r="F68" s="18"/>
      <c r="G68" s="11"/>
      <c r="H68" s="15" t="str">
        <f aca="false">IF(AND($A68="",$B68="",$D68="",$E68="",$F68="",$G68=""),"",IF($A68="","Fix: add a charge ID",IF(COUNTIF($A$6:$A$5000,$A68)+COUNTIF(Payments!$A$6:$A$5000,$A68)&gt;1,"Fix: duplicate ID",IF($B68="","Fix: choose a customer ID",IF(COUNTIF(Customers!$A$11:$A$5000,$B68)=0,"Fix: unknown customer ID",IF(COUNTIF(Customers!$A$11:$A$5000,$B68)&gt;1,"Fix: customer ID used twice on Customers",IF(NOT(ISNUMBER($D68)),"Fix: charge date",IF(OR($D68&lt;36526,$D68&lt;&gt;INT($D68)),"Fix: charge date",IF($D68&gt;AsOf,"Fix: charge date is after the as-of date",IF(NOT(ISNUMBER($E68)),"Fix: due date",IF(OR($E68&lt;36526,$E68&lt;&gt;INT($E68)),"Fix: due date",IF($E68&lt;$D68,"Fix: due date is before the charge date",IF(NOT(ISNUMBER($F68)),"Fix: amount must be a number",IF($F68&lt;=0,"Fix: amount must be more than 0",IF(ROUND($F68,2)&lt;&gt;$F68,"Fix: amount in dollars and cents",IF($F68&gt;999999.99,"Fix: amount too large","OK"))))))))))))))))</f>
        <v/>
      </c>
    </row>
    <row r="69" customFormat="false" ht="15" hidden="false" customHeight="false" outlineLevel="0" collapsed="false">
      <c r="A69" s="11"/>
      <c r="B69" s="11"/>
      <c r="C69" s="15" t="str">
        <f aca="false">IF($B69="","",IFERROR(INDEX(Customers!$B$11:$B$5000,MATCH($B69,Customers!$A$11:$A$5000,0)),"Unknown ID"))</f>
        <v/>
      </c>
      <c r="D69" s="12"/>
      <c r="E69" s="12"/>
      <c r="F69" s="18"/>
      <c r="G69" s="11"/>
      <c r="H69" s="15" t="str">
        <f aca="false">IF(AND($A69="",$B69="",$D69="",$E69="",$F69="",$G69=""),"",IF($A69="","Fix: add a charge ID",IF(COUNTIF($A$6:$A$5000,$A69)+COUNTIF(Payments!$A$6:$A$5000,$A69)&gt;1,"Fix: duplicate ID",IF($B69="","Fix: choose a customer ID",IF(COUNTIF(Customers!$A$11:$A$5000,$B69)=0,"Fix: unknown customer ID",IF(COUNTIF(Customers!$A$11:$A$5000,$B69)&gt;1,"Fix: customer ID used twice on Customers",IF(NOT(ISNUMBER($D69)),"Fix: charge date",IF(OR($D69&lt;36526,$D69&lt;&gt;INT($D69)),"Fix: charge date",IF($D69&gt;AsOf,"Fix: charge date is after the as-of date",IF(NOT(ISNUMBER($E69)),"Fix: due date",IF(OR($E69&lt;36526,$E69&lt;&gt;INT($E69)),"Fix: due date",IF($E69&lt;$D69,"Fix: due date is before the charge date",IF(NOT(ISNUMBER($F69)),"Fix: amount must be a number",IF($F69&lt;=0,"Fix: amount must be more than 0",IF(ROUND($F69,2)&lt;&gt;$F69,"Fix: amount in dollars and cents",IF($F69&gt;999999.99,"Fix: amount too large","OK"))))))))))))))))</f>
        <v/>
      </c>
    </row>
    <row r="70" customFormat="false" ht="15" hidden="false" customHeight="false" outlineLevel="0" collapsed="false">
      <c r="A70" s="11"/>
      <c r="B70" s="11"/>
      <c r="C70" s="15" t="str">
        <f aca="false">IF($B70="","",IFERROR(INDEX(Customers!$B$11:$B$5000,MATCH($B70,Customers!$A$11:$A$5000,0)),"Unknown ID"))</f>
        <v/>
      </c>
      <c r="D70" s="12"/>
      <c r="E70" s="12"/>
      <c r="F70" s="18"/>
      <c r="G70" s="11"/>
      <c r="H70" s="15" t="str">
        <f aca="false">IF(AND($A70="",$B70="",$D70="",$E70="",$F70="",$G70=""),"",IF($A70="","Fix: add a charge ID",IF(COUNTIF($A$6:$A$5000,$A70)+COUNTIF(Payments!$A$6:$A$5000,$A70)&gt;1,"Fix: duplicate ID",IF($B70="","Fix: choose a customer ID",IF(COUNTIF(Customers!$A$11:$A$5000,$B70)=0,"Fix: unknown customer ID",IF(COUNTIF(Customers!$A$11:$A$5000,$B70)&gt;1,"Fix: customer ID used twice on Customers",IF(NOT(ISNUMBER($D70)),"Fix: charge date",IF(OR($D70&lt;36526,$D70&lt;&gt;INT($D70)),"Fix: charge date",IF($D70&gt;AsOf,"Fix: charge date is after the as-of date",IF(NOT(ISNUMBER($E70)),"Fix: due date",IF(OR($E70&lt;36526,$E70&lt;&gt;INT($E70)),"Fix: due date",IF($E70&lt;$D70,"Fix: due date is before the charge date",IF(NOT(ISNUMBER($F70)),"Fix: amount must be a number",IF($F70&lt;=0,"Fix: amount must be more than 0",IF(ROUND($F70,2)&lt;&gt;$F70,"Fix: amount in dollars and cents",IF($F70&gt;999999.99,"Fix: amount too large","OK"))))))))))))))))</f>
        <v/>
      </c>
    </row>
    <row r="71" customFormat="false" ht="15" hidden="false" customHeight="false" outlineLevel="0" collapsed="false">
      <c r="A71" s="11"/>
      <c r="B71" s="11"/>
      <c r="C71" s="15" t="str">
        <f aca="false">IF($B71="","",IFERROR(INDEX(Customers!$B$11:$B$5000,MATCH($B71,Customers!$A$11:$A$5000,0)),"Unknown ID"))</f>
        <v/>
      </c>
      <c r="D71" s="12"/>
      <c r="E71" s="12"/>
      <c r="F71" s="18"/>
      <c r="G71" s="11"/>
      <c r="H71" s="15" t="str">
        <f aca="false">IF(AND($A71="",$B71="",$D71="",$E71="",$F71="",$G71=""),"",IF($A71="","Fix: add a charge ID",IF(COUNTIF($A$6:$A$5000,$A71)+COUNTIF(Payments!$A$6:$A$5000,$A71)&gt;1,"Fix: duplicate ID",IF($B71="","Fix: choose a customer ID",IF(COUNTIF(Customers!$A$11:$A$5000,$B71)=0,"Fix: unknown customer ID",IF(COUNTIF(Customers!$A$11:$A$5000,$B71)&gt;1,"Fix: customer ID used twice on Customers",IF(NOT(ISNUMBER($D71)),"Fix: charge date",IF(OR($D71&lt;36526,$D71&lt;&gt;INT($D71)),"Fix: charge date",IF($D71&gt;AsOf,"Fix: charge date is after the as-of date",IF(NOT(ISNUMBER($E71)),"Fix: due date",IF(OR($E71&lt;36526,$E71&lt;&gt;INT($E71)),"Fix: due date",IF($E71&lt;$D71,"Fix: due date is before the charge date",IF(NOT(ISNUMBER($F71)),"Fix: amount must be a number",IF($F71&lt;=0,"Fix: amount must be more than 0",IF(ROUND($F71,2)&lt;&gt;$F71,"Fix: amount in dollars and cents",IF($F71&gt;999999.99,"Fix: amount too large","OK"))))))))))))))))</f>
        <v/>
      </c>
    </row>
    <row r="72" customFormat="false" ht="15" hidden="false" customHeight="false" outlineLevel="0" collapsed="false">
      <c r="A72" s="11"/>
      <c r="B72" s="11"/>
      <c r="C72" s="15" t="str">
        <f aca="false">IF($B72="","",IFERROR(INDEX(Customers!$B$11:$B$5000,MATCH($B72,Customers!$A$11:$A$5000,0)),"Unknown ID"))</f>
        <v/>
      </c>
      <c r="D72" s="12"/>
      <c r="E72" s="12"/>
      <c r="F72" s="18"/>
      <c r="G72" s="11"/>
      <c r="H72" s="15" t="str">
        <f aca="false">IF(AND($A72="",$B72="",$D72="",$E72="",$F72="",$G72=""),"",IF($A72="","Fix: add a charge ID",IF(COUNTIF($A$6:$A$5000,$A72)+COUNTIF(Payments!$A$6:$A$5000,$A72)&gt;1,"Fix: duplicate ID",IF($B72="","Fix: choose a customer ID",IF(COUNTIF(Customers!$A$11:$A$5000,$B72)=0,"Fix: unknown customer ID",IF(COUNTIF(Customers!$A$11:$A$5000,$B72)&gt;1,"Fix: customer ID used twice on Customers",IF(NOT(ISNUMBER($D72)),"Fix: charge date",IF(OR($D72&lt;36526,$D72&lt;&gt;INT($D72)),"Fix: charge date",IF($D72&gt;AsOf,"Fix: charge date is after the as-of date",IF(NOT(ISNUMBER($E72)),"Fix: due date",IF(OR($E72&lt;36526,$E72&lt;&gt;INT($E72)),"Fix: due date",IF($E72&lt;$D72,"Fix: due date is before the charge date",IF(NOT(ISNUMBER($F72)),"Fix: amount must be a number",IF($F72&lt;=0,"Fix: amount must be more than 0",IF(ROUND($F72,2)&lt;&gt;$F72,"Fix: amount in dollars and cents",IF($F72&gt;999999.99,"Fix: amount too large","OK"))))))))))))))))</f>
        <v/>
      </c>
    </row>
    <row r="73" customFormat="false" ht="15" hidden="false" customHeight="false" outlineLevel="0" collapsed="false">
      <c r="A73" s="11"/>
      <c r="B73" s="11"/>
      <c r="C73" s="15" t="str">
        <f aca="false">IF($B73="","",IFERROR(INDEX(Customers!$B$11:$B$5000,MATCH($B73,Customers!$A$11:$A$5000,0)),"Unknown ID"))</f>
        <v/>
      </c>
      <c r="D73" s="12"/>
      <c r="E73" s="12"/>
      <c r="F73" s="18"/>
      <c r="G73" s="11"/>
      <c r="H73" s="15" t="str">
        <f aca="false">IF(AND($A73="",$B73="",$D73="",$E73="",$F73="",$G73=""),"",IF($A73="","Fix: add a charge ID",IF(COUNTIF($A$6:$A$5000,$A73)+COUNTIF(Payments!$A$6:$A$5000,$A73)&gt;1,"Fix: duplicate ID",IF($B73="","Fix: choose a customer ID",IF(COUNTIF(Customers!$A$11:$A$5000,$B73)=0,"Fix: unknown customer ID",IF(COUNTIF(Customers!$A$11:$A$5000,$B73)&gt;1,"Fix: customer ID used twice on Customers",IF(NOT(ISNUMBER($D73)),"Fix: charge date",IF(OR($D73&lt;36526,$D73&lt;&gt;INT($D73)),"Fix: charge date",IF($D73&gt;AsOf,"Fix: charge date is after the as-of date",IF(NOT(ISNUMBER($E73)),"Fix: due date",IF(OR($E73&lt;36526,$E73&lt;&gt;INT($E73)),"Fix: due date",IF($E73&lt;$D73,"Fix: due date is before the charge date",IF(NOT(ISNUMBER($F73)),"Fix: amount must be a number",IF($F73&lt;=0,"Fix: amount must be more than 0",IF(ROUND($F73,2)&lt;&gt;$F73,"Fix: amount in dollars and cents",IF($F73&gt;999999.99,"Fix: amount too large","OK"))))))))))))))))</f>
        <v/>
      </c>
    </row>
    <row r="74" customFormat="false" ht="15" hidden="false" customHeight="false" outlineLevel="0" collapsed="false">
      <c r="A74" s="11"/>
      <c r="B74" s="11"/>
      <c r="C74" s="15" t="str">
        <f aca="false">IF($B74="","",IFERROR(INDEX(Customers!$B$11:$B$5000,MATCH($B74,Customers!$A$11:$A$5000,0)),"Unknown ID"))</f>
        <v/>
      </c>
      <c r="D74" s="12"/>
      <c r="E74" s="12"/>
      <c r="F74" s="18"/>
      <c r="G74" s="11"/>
      <c r="H74" s="15" t="str">
        <f aca="false">IF(AND($A74="",$B74="",$D74="",$E74="",$F74="",$G74=""),"",IF($A74="","Fix: add a charge ID",IF(COUNTIF($A$6:$A$5000,$A74)+COUNTIF(Payments!$A$6:$A$5000,$A74)&gt;1,"Fix: duplicate ID",IF($B74="","Fix: choose a customer ID",IF(COUNTIF(Customers!$A$11:$A$5000,$B74)=0,"Fix: unknown customer ID",IF(COUNTIF(Customers!$A$11:$A$5000,$B74)&gt;1,"Fix: customer ID used twice on Customers",IF(NOT(ISNUMBER($D74)),"Fix: charge date",IF(OR($D74&lt;36526,$D74&lt;&gt;INT($D74)),"Fix: charge date",IF($D74&gt;AsOf,"Fix: charge date is after the as-of date",IF(NOT(ISNUMBER($E74)),"Fix: due date",IF(OR($E74&lt;36526,$E74&lt;&gt;INT($E74)),"Fix: due date",IF($E74&lt;$D74,"Fix: due date is before the charge date",IF(NOT(ISNUMBER($F74)),"Fix: amount must be a number",IF($F74&lt;=0,"Fix: amount must be more than 0",IF(ROUND($F74,2)&lt;&gt;$F74,"Fix: amount in dollars and cents",IF($F74&gt;999999.99,"Fix: amount too large","OK"))))))))))))))))</f>
        <v/>
      </c>
    </row>
    <row r="75" customFormat="false" ht="15" hidden="false" customHeight="false" outlineLevel="0" collapsed="false">
      <c r="A75" s="11"/>
      <c r="B75" s="11"/>
      <c r="C75" s="15" t="str">
        <f aca="false">IF($B75="","",IFERROR(INDEX(Customers!$B$11:$B$5000,MATCH($B75,Customers!$A$11:$A$5000,0)),"Unknown ID"))</f>
        <v/>
      </c>
      <c r="D75" s="12"/>
      <c r="E75" s="12"/>
      <c r="F75" s="18"/>
      <c r="G75" s="11"/>
      <c r="H75" s="15" t="str">
        <f aca="false">IF(AND($A75="",$B75="",$D75="",$E75="",$F75="",$G75=""),"",IF($A75="","Fix: add a charge ID",IF(COUNTIF($A$6:$A$5000,$A75)+COUNTIF(Payments!$A$6:$A$5000,$A75)&gt;1,"Fix: duplicate ID",IF($B75="","Fix: choose a customer ID",IF(COUNTIF(Customers!$A$11:$A$5000,$B75)=0,"Fix: unknown customer ID",IF(COUNTIF(Customers!$A$11:$A$5000,$B75)&gt;1,"Fix: customer ID used twice on Customers",IF(NOT(ISNUMBER($D75)),"Fix: charge date",IF(OR($D75&lt;36526,$D75&lt;&gt;INT($D75)),"Fix: charge date",IF($D75&gt;AsOf,"Fix: charge date is after the as-of date",IF(NOT(ISNUMBER($E75)),"Fix: due date",IF(OR($E75&lt;36526,$E75&lt;&gt;INT($E75)),"Fix: due date",IF($E75&lt;$D75,"Fix: due date is before the charge date",IF(NOT(ISNUMBER($F75)),"Fix: amount must be a number",IF($F75&lt;=0,"Fix: amount must be more than 0",IF(ROUND($F75,2)&lt;&gt;$F75,"Fix: amount in dollars and cents",IF($F75&gt;999999.99,"Fix: amount too large","OK"))))))))))))))))</f>
        <v/>
      </c>
    </row>
    <row r="76" customFormat="false" ht="15" hidden="false" customHeight="false" outlineLevel="0" collapsed="false">
      <c r="A76" s="11"/>
      <c r="B76" s="11"/>
      <c r="C76" s="15" t="str">
        <f aca="false">IF($B76="","",IFERROR(INDEX(Customers!$B$11:$B$5000,MATCH($B76,Customers!$A$11:$A$5000,0)),"Unknown ID"))</f>
        <v/>
      </c>
      <c r="D76" s="12"/>
      <c r="E76" s="12"/>
      <c r="F76" s="18"/>
      <c r="G76" s="11"/>
      <c r="H76" s="15" t="str">
        <f aca="false">IF(AND($A76="",$B76="",$D76="",$E76="",$F76="",$G76=""),"",IF($A76="","Fix: add a charge ID",IF(COUNTIF($A$6:$A$5000,$A76)+COUNTIF(Payments!$A$6:$A$5000,$A76)&gt;1,"Fix: duplicate ID",IF($B76="","Fix: choose a customer ID",IF(COUNTIF(Customers!$A$11:$A$5000,$B76)=0,"Fix: unknown customer ID",IF(COUNTIF(Customers!$A$11:$A$5000,$B76)&gt;1,"Fix: customer ID used twice on Customers",IF(NOT(ISNUMBER($D76)),"Fix: charge date",IF(OR($D76&lt;36526,$D76&lt;&gt;INT($D76)),"Fix: charge date",IF($D76&gt;AsOf,"Fix: charge date is after the as-of date",IF(NOT(ISNUMBER($E76)),"Fix: due date",IF(OR($E76&lt;36526,$E76&lt;&gt;INT($E76)),"Fix: due date",IF($E76&lt;$D76,"Fix: due date is before the charge date",IF(NOT(ISNUMBER($F76)),"Fix: amount must be a number",IF($F76&lt;=0,"Fix: amount must be more than 0",IF(ROUND($F76,2)&lt;&gt;$F76,"Fix: amount in dollars and cents",IF($F76&gt;999999.99,"Fix: amount too large","OK"))))))))))))))))</f>
        <v/>
      </c>
    </row>
    <row r="77" customFormat="false" ht="15" hidden="false" customHeight="false" outlineLevel="0" collapsed="false">
      <c r="A77" s="11"/>
      <c r="B77" s="11"/>
      <c r="C77" s="15" t="str">
        <f aca="false">IF($B77="","",IFERROR(INDEX(Customers!$B$11:$B$5000,MATCH($B77,Customers!$A$11:$A$5000,0)),"Unknown ID"))</f>
        <v/>
      </c>
      <c r="D77" s="12"/>
      <c r="E77" s="12"/>
      <c r="F77" s="18"/>
      <c r="G77" s="11"/>
      <c r="H77" s="15" t="str">
        <f aca="false">IF(AND($A77="",$B77="",$D77="",$E77="",$F77="",$G77=""),"",IF($A77="","Fix: add a charge ID",IF(COUNTIF($A$6:$A$5000,$A77)+COUNTIF(Payments!$A$6:$A$5000,$A77)&gt;1,"Fix: duplicate ID",IF($B77="","Fix: choose a customer ID",IF(COUNTIF(Customers!$A$11:$A$5000,$B77)=0,"Fix: unknown customer ID",IF(COUNTIF(Customers!$A$11:$A$5000,$B77)&gt;1,"Fix: customer ID used twice on Customers",IF(NOT(ISNUMBER($D77)),"Fix: charge date",IF(OR($D77&lt;36526,$D77&lt;&gt;INT($D77)),"Fix: charge date",IF($D77&gt;AsOf,"Fix: charge date is after the as-of date",IF(NOT(ISNUMBER($E77)),"Fix: due date",IF(OR($E77&lt;36526,$E77&lt;&gt;INT($E77)),"Fix: due date",IF($E77&lt;$D77,"Fix: due date is before the charge date",IF(NOT(ISNUMBER($F77)),"Fix: amount must be a number",IF($F77&lt;=0,"Fix: amount must be more than 0",IF(ROUND($F77,2)&lt;&gt;$F77,"Fix: amount in dollars and cents",IF($F77&gt;999999.99,"Fix: amount too large","OK"))))))))))))))))</f>
        <v/>
      </c>
    </row>
    <row r="78" customFormat="false" ht="15" hidden="false" customHeight="false" outlineLevel="0" collapsed="false">
      <c r="A78" s="11"/>
      <c r="B78" s="11"/>
      <c r="C78" s="15" t="str">
        <f aca="false">IF($B78="","",IFERROR(INDEX(Customers!$B$11:$B$5000,MATCH($B78,Customers!$A$11:$A$5000,0)),"Unknown ID"))</f>
        <v/>
      </c>
      <c r="D78" s="12"/>
      <c r="E78" s="12"/>
      <c r="F78" s="18"/>
      <c r="G78" s="11"/>
      <c r="H78" s="15" t="str">
        <f aca="false">IF(AND($A78="",$B78="",$D78="",$E78="",$F78="",$G78=""),"",IF($A78="","Fix: add a charge ID",IF(COUNTIF($A$6:$A$5000,$A78)+COUNTIF(Payments!$A$6:$A$5000,$A78)&gt;1,"Fix: duplicate ID",IF($B78="","Fix: choose a customer ID",IF(COUNTIF(Customers!$A$11:$A$5000,$B78)=0,"Fix: unknown customer ID",IF(COUNTIF(Customers!$A$11:$A$5000,$B78)&gt;1,"Fix: customer ID used twice on Customers",IF(NOT(ISNUMBER($D78)),"Fix: charge date",IF(OR($D78&lt;36526,$D78&lt;&gt;INT($D78)),"Fix: charge date",IF($D78&gt;AsOf,"Fix: charge date is after the as-of date",IF(NOT(ISNUMBER($E78)),"Fix: due date",IF(OR($E78&lt;36526,$E78&lt;&gt;INT($E78)),"Fix: due date",IF($E78&lt;$D78,"Fix: due date is before the charge date",IF(NOT(ISNUMBER($F78)),"Fix: amount must be a number",IF($F78&lt;=0,"Fix: amount must be more than 0",IF(ROUND($F78,2)&lt;&gt;$F78,"Fix: amount in dollars and cents",IF($F78&gt;999999.99,"Fix: amount too large","OK"))))))))))))))))</f>
        <v/>
      </c>
    </row>
    <row r="79" customFormat="false" ht="15" hidden="false" customHeight="false" outlineLevel="0" collapsed="false">
      <c r="A79" s="11"/>
      <c r="B79" s="11"/>
      <c r="C79" s="15" t="str">
        <f aca="false">IF($B79="","",IFERROR(INDEX(Customers!$B$11:$B$5000,MATCH($B79,Customers!$A$11:$A$5000,0)),"Unknown ID"))</f>
        <v/>
      </c>
      <c r="D79" s="12"/>
      <c r="E79" s="12"/>
      <c r="F79" s="18"/>
      <c r="G79" s="11"/>
      <c r="H79" s="15" t="str">
        <f aca="false">IF(AND($A79="",$B79="",$D79="",$E79="",$F79="",$G79=""),"",IF($A79="","Fix: add a charge ID",IF(COUNTIF($A$6:$A$5000,$A79)+COUNTIF(Payments!$A$6:$A$5000,$A79)&gt;1,"Fix: duplicate ID",IF($B79="","Fix: choose a customer ID",IF(COUNTIF(Customers!$A$11:$A$5000,$B79)=0,"Fix: unknown customer ID",IF(COUNTIF(Customers!$A$11:$A$5000,$B79)&gt;1,"Fix: customer ID used twice on Customers",IF(NOT(ISNUMBER($D79)),"Fix: charge date",IF(OR($D79&lt;36526,$D79&lt;&gt;INT($D79)),"Fix: charge date",IF($D79&gt;AsOf,"Fix: charge date is after the as-of date",IF(NOT(ISNUMBER($E79)),"Fix: due date",IF(OR($E79&lt;36526,$E79&lt;&gt;INT($E79)),"Fix: due date",IF($E79&lt;$D79,"Fix: due date is before the charge date",IF(NOT(ISNUMBER($F79)),"Fix: amount must be a number",IF($F79&lt;=0,"Fix: amount must be more than 0",IF(ROUND($F79,2)&lt;&gt;$F79,"Fix: amount in dollars and cents",IF($F79&gt;999999.99,"Fix: amount too large","OK"))))))))))))))))</f>
        <v/>
      </c>
    </row>
    <row r="80" customFormat="false" ht="15" hidden="false" customHeight="false" outlineLevel="0" collapsed="false">
      <c r="A80" s="11"/>
      <c r="B80" s="11"/>
      <c r="C80" s="15" t="str">
        <f aca="false">IF($B80="","",IFERROR(INDEX(Customers!$B$11:$B$5000,MATCH($B80,Customers!$A$11:$A$5000,0)),"Unknown ID"))</f>
        <v/>
      </c>
      <c r="D80" s="12"/>
      <c r="E80" s="12"/>
      <c r="F80" s="18"/>
      <c r="G80" s="11"/>
      <c r="H80" s="15" t="str">
        <f aca="false">IF(AND($A80="",$B80="",$D80="",$E80="",$F80="",$G80=""),"",IF($A80="","Fix: add a charge ID",IF(COUNTIF($A$6:$A$5000,$A80)+COUNTIF(Payments!$A$6:$A$5000,$A80)&gt;1,"Fix: duplicate ID",IF($B80="","Fix: choose a customer ID",IF(COUNTIF(Customers!$A$11:$A$5000,$B80)=0,"Fix: unknown customer ID",IF(COUNTIF(Customers!$A$11:$A$5000,$B80)&gt;1,"Fix: customer ID used twice on Customers",IF(NOT(ISNUMBER($D80)),"Fix: charge date",IF(OR($D80&lt;36526,$D80&lt;&gt;INT($D80)),"Fix: charge date",IF($D80&gt;AsOf,"Fix: charge date is after the as-of date",IF(NOT(ISNUMBER($E80)),"Fix: due date",IF(OR($E80&lt;36526,$E80&lt;&gt;INT($E80)),"Fix: due date",IF($E80&lt;$D80,"Fix: due date is before the charge date",IF(NOT(ISNUMBER($F80)),"Fix: amount must be a number",IF($F80&lt;=0,"Fix: amount must be more than 0",IF(ROUND($F80,2)&lt;&gt;$F80,"Fix: amount in dollars and cents",IF($F80&gt;999999.99,"Fix: amount too large","OK"))))))))))))))))</f>
        <v/>
      </c>
    </row>
    <row r="81" customFormat="false" ht="15" hidden="false" customHeight="false" outlineLevel="0" collapsed="false">
      <c r="A81" s="11"/>
      <c r="B81" s="11"/>
      <c r="C81" s="15" t="str">
        <f aca="false">IF($B81="","",IFERROR(INDEX(Customers!$B$11:$B$5000,MATCH($B81,Customers!$A$11:$A$5000,0)),"Unknown ID"))</f>
        <v/>
      </c>
      <c r="D81" s="12"/>
      <c r="E81" s="12"/>
      <c r="F81" s="18"/>
      <c r="G81" s="11"/>
      <c r="H81" s="15" t="str">
        <f aca="false">IF(AND($A81="",$B81="",$D81="",$E81="",$F81="",$G81=""),"",IF($A81="","Fix: add a charge ID",IF(COUNTIF($A$6:$A$5000,$A81)+COUNTIF(Payments!$A$6:$A$5000,$A81)&gt;1,"Fix: duplicate ID",IF($B81="","Fix: choose a customer ID",IF(COUNTIF(Customers!$A$11:$A$5000,$B81)=0,"Fix: unknown customer ID",IF(COUNTIF(Customers!$A$11:$A$5000,$B81)&gt;1,"Fix: customer ID used twice on Customers",IF(NOT(ISNUMBER($D81)),"Fix: charge date",IF(OR($D81&lt;36526,$D81&lt;&gt;INT($D81)),"Fix: charge date",IF($D81&gt;AsOf,"Fix: charge date is after the as-of date",IF(NOT(ISNUMBER($E81)),"Fix: due date",IF(OR($E81&lt;36526,$E81&lt;&gt;INT($E81)),"Fix: due date",IF($E81&lt;$D81,"Fix: due date is before the charge date",IF(NOT(ISNUMBER($F81)),"Fix: amount must be a number",IF($F81&lt;=0,"Fix: amount must be more than 0",IF(ROUND($F81,2)&lt;&gt;$F81,"Fix: amount in dollars and cents",IF($F81&gt;999999.99,"Fix: amount too large","OK"))))))))))))))))</f>
        <v/>
      </c>
    </row>
    <row r="82" customFormat="false" ht="15" hidden="false" customHeight="false" outlineLevel="0" collapsed="false">
      <c r="A82" s="11"/>
      <c r="B82" s="11"/>
      <c r="C82" s="15" t="str">
        <f aca="false">IF($B82="","",IFERROR(INDEX(Customers!$B$11:$B$5000,MATCH($B82,Customers!$A$11:$A$5000,0)),"Unknown ID"))</f>
        <v/>
      </c>
      <c r="D82" s="12"/>
      <c r="E82" s="12"/>
      <c r="F82" s="18"/>
      <c r="G82" s="11"/>
      <c r="H82" s="15" t="str">
        <f aca="false">IF(AND($A82="",$B82="",$D82="",$E82="",$F82="",$G82=""),"",IF($A82="","Fix: add a charge ID",IF(COUNTIF($A$6:$A$5000,$A82)+COUNTIF(Payments!$A$6:$A$5000,$A82)&gt;1,"Fix: duplicate ID",IF($B82="","Fix: choose a customer ID",IF(COUNTIF(Customers!$A$11:$A$5000,$B82)=0,"Fix: unknown customer ID",IF(COUNTIF(Customers!$A$11:$A$5000,$B82)&gt;1,"Fix: customer ID used twice on Customers",IF(NOT(ISNUMBER($D82)),"Fix: charge date",IF(OR($D82&lt;36526,$D82&lt;&gt;INT($D82)),"Fix: charge date",IF($D82&gt;AsOf,"Fix: charge date is after the as-of date",IF(NOT(ISNUMBER($E82)),"Fix: due date",IF(OR($E82&lt;36526,$E82&lt;&gt;INT($E82)),"Fix: due date",IF($E82&lt;$D82,"Fix: due date is before the charge date",IF(NOT(ISNUMBER($F82)),"Fix: amount must be a number",IF($F82&lt;=0,"Fix: amount must be more than 0",IF(ROUND($F82,2)&lt;&gt;$F82,"Fix: amount in dollars and cents",IF($F82&gt;999999.99,"Fix: amount too large","OK"))))))))))))))))</f>
        <v/>
      </c>
    </row>
    <row r="83" customFormat="false" ht="15" hidden="false" customHeight="false" outlineLevel="0" collapsed="false">
      <c r="A83" s="11"/>
      <c r="B83" s="11"/>
      <c r="C83" s="15" t="str">
        <f aca="false">IF($B83="","",IFERROR(INDEX(Customers!$B$11:$B$5000,MATCH($B83,Customers!$A$11:$A$5000,0)),"Unknown ID"))</f>
        <v/>
      </c>
      <c r="D83" s="12"/>
      <c r="E83" s="12"/>
      <c r="F83" s="18"/>
      <c r="G83" s="11"/>
      <c r="H83" s="15" t="str">
        <f aca="false">IF(AND($A83="",$B83="",$D83="",$E83="",$F83="",$G83=""),"",IF($A83="","Fix: add a charge ID",IF(COUNTIF($A$6:$A$5000,$A83)+COUNTIF(Payments!$A$6:$A$5000,$A83)&gt;1,"Fix: duplicate ID",IF($B83="","Fix: choose a customer ID",IF(COUNTIF(Customers!$A$11:$A$5000,$B83)=0,"Fix: unknown customer ID",IF(COUNTIF(Customers!$A$11:$A$5000,$B83)&gt;1,"Fix: customer ID used twice on Customers",IF(NOT(ISNUMBER($D83)),"Fix: charge date",IF(OR($D83&lt;36526,$D83&lt;&gt;INT($D83)),"Fix: charge date",IF($D83&gt;AsOf,"Fix: charge date is after the as-of date",IF(NOT(ISNUMBER($E83)),"Fix: due date",IF(OR($E83&lt;36526,$E83&lt;&gt;INT($E83)),"Fix: due date",IF($E83&lt;$D83,"Fix: due date is before the charge date",IF(NOT(ISNUMBER($F83)),"Fix: amount must be a number",IF($F83&lt;=0,"Fix: amount must be more than 0",IF(ROUND($F83,2)&lt;&gt;$F83,"Fix: amount in dollars and cents",IF($F83&gt;999999.99,"Fix: amount too large","OK"))))))))))))))))</f>
        <v/>
      </c>
    </row>
    <row r="84" customFormat="false" ht="15" hidden="false" customHeight="false" outlineLevel="0" collapsed="false">
      <c r="A84" s="11"/>
      <c r="B84" s="11"/>
      <c r="C84" s="15" t="str">
        <f aca="false">IF($B84="","",IFERROR(INDEX(Customers!$B$11:$B$5000,MATCH($B84,Customers!$A$11:$A$5000,0)),"Unknown ID"))</f>
        <v/>
      </c>
      <c r="D84" s="12"/>
      <c r="E84" s="12"/>
      <c r="F84" s="18"/>
      <c r="G84" s="11"/>
      <c r="H84" s="15" t="str">
        <f aca="false">IF(AND($A84="",$B84="",$D84="",$E84="",$F84="",$G84=""),"",IF($A84="","Fix: add a charge ID",IF(COUNTIF($A$6:$A$5000,$A84)+COUNTIF(Payments!$A$6:$A$5000,$A84)&gt;1,"Fix: duplicate ID",IF($B84="","Fix: choose a customer ID",IF(COUNTIF(Customers!$A$11:$A$5000,$B84)=0,"Fix: unknown customer ID",IF(COUNTIF(Customers!$A$11:$A$5000,$B84)&gt;1,"Fix: customer ID used twice on Customers",IF(NOT(ISNUMBER($D84)),"Fix: charge date",IF(OR($D84&lt;36526,$D84&lt;&gt;INT($D84)),"Fix: charge date",IF($D84&gt;AsOf,"Fix: charge date is after the as-of date",IF(NOT(ISNUMBER($E84)),"Fix: due date",IF(OR($E84&lt;36526,$E84&lt;&gt;INT($E84)),"Fix: due date",IF($E84&lt;$D84,"Fix: due date is before the charge date",IF(NOT(ISNUMBER($F84)),"Fix: amount must be a number",IF($F84&lt;=0,"Fix: amount must be more than 0",IF(ROUND($F84,2)&lt;&gt;$F84,"Fix: amount in dollars and cents",IF($F84&gt;999999.99,"Fix: amount too large","OK"))))))))))))))))</f>
        <v/>
      </c>
    </row>
    <row r="85" customFormat="false" ht="15" hidden="false" customHeight="false" outlineLevel="0" collapsed="false">
      <c r="A85" s="11"/>
      <c r="B85" s="11"/>
      <c r="C85" s="15" t="str">
        <f aca="false">IF($B85="","",IFERROR(INDEX(Customers!$B$11:$B$5000,MATCH($B85,Customers!$A$11:$A$5000,0)),"Unknown ID"))</f>
        <v/>
      </c>
      <c r="D85" s="12"/>
      <c r="E85" s="12"/>
      <c r="F85" s="18"/>
      <c r="G85" s="11"/>
      <c r="H85" s="15" t="str">
        <f aca="false">IF(AND($A85="",$B85="",$D85="",$E85="",$F85="",$G85=""),"",IF($A85="","Fix: add a charge ID",IF(COUNTIF($A$6:$A$5000,$A85)+COUNTIF(Payments!$A$6:$A$5000,$A85)&gt;1,"Fix: duplicate ID",IF($B85="","Fix: choose a customer ID",IF(COUNTIF(Customers!$A$11:$A$5000,$B85)=0,"Fix: unknown customer ID",IF(COUNTIF(Customers!$A$11:$A$5000,$B85)&gt;1,"Fix: customer ID used twice on Customers",IF(NOT(ISNUMBER($D85)),"Fix: charge date",IF(OR($D85&lt;36526,$D85&lt;&gt;INT($D85)),"Fix: charge date",IF($D85&gt;AsOf,"Fix: charge date is after the as-of date",IF(NOT(ISNUMBER($E85)),"Fix: due date",IF(OR($E85&lt;36526,$E85&lt;&gt;INT($E85)),"Fix: due date",IF($E85&lt;$D85,"Fix: due date is before the charge date",IF(NOT(ISNUMBER($F85)),"Fix: amount must be a number",IF($F85&lt;=0,"Fix: amount must be more than 0",IF(ROUND($F85,2)&lt;&gt;$F85,"Fix: amount in dollars and cents",IF($F85&gt;999999.99,"Fix: amount too large","OK"))))))))))))))))</f>
        <v/>
      </c>
    </row>
    <row r="86" customFormat="false" ht="15" hidden="false" customHeight="false" outlineLevel="0" collapsed="false">
      <c r="A86" s="11"/>
      <c r="B86" s="11"/>
      <c r="C86" s="15" t="str">
        <f aca="false">IF($B86="","",IFERROR(INDEX(Customers!$B$11:$B$5000,MATCH($B86,Customers!$A$11:$A$5000,0)),"Unknown ID"))</f>
        <v/>
      </c>
      <c r="D86" s="12"/>
      <c r="E86" s="12"/>
      <c r="F86" s="18"/>
      <c r="G86" s="11"/>
      <c r="H86" s="15" t="str">
        <f aca="false">IF(AND($A86="",$B86="",$D86="",$E86="",$F86="",$G86=""),"",IF($A86="","Fix: add a charge ID",IF(COUNTIF($A$6:$A$5000,$A86)+COUNTIF(Payments!$A$6:$A$5000,$A86)&gt;1,"Fix: duplicate ID",IF($B86="","Fix: choose a customer ID",IF(COUNTIF(Customers!$A$11:$A$5000,$B86)=0,"Fix: unknown customer ID",IF(COUNTIF(Customers!$A$11:$A$5000,$B86)&gt;1,"Fix: customer ID used twice on Customers",IF(NOT(ISNUMBER($D86)),"Fix: charge date",IF(OR($D86&lt;36526,$D86&lt;&gt;INT($D86)),"Fix: charge date",IF($D86&gt;AsOf,"Fix: charge date is after the as-of date",IF(NOT(ISNUMBER($E86)),"Fix: due date",IF(OR($E86&lt;36526,$E86&lt;&gt;INT($E86)),"Fix: due date",IF($E86&lt;$D86,"Fix: due date is before the charge date",IF(NOT(ISNUMBER($F86)),"Fix: amount must be a number",IF($F86&lt;=0,"Fix: amount must be more than 0",IF(ROUND($F86,2)&lt;&gt;$F86,"Fix: amount in dollars and cents",IF($F86&gt;999999.99,"Fix: amount too large","OK"))))))))))))))))</f>
        <v/>
      </c>
    </row>
    <row r="87" customFormat="false" ht="15" hidden="false" customHeight="false" outlineLevel="0" collapsed="false">
      <c r="A87" s="11"/>
      <c r="B87" s="11"/>
      <c r="C87" s="15" t="str">
        <f aca="false">IF($B87="","",IFERROR(INDEX(Customers!$B$11:$B$5000,MATCH($B87,Customers!$A$11:$A$5000,0)),"Unknown ID"))</f>
        <v/>
      </c>
      <c r="D87" s="12"/>
      <c r="E87" s="12"/>
      <c r="F87" s="18"/>
      <c r="G87" s="11"/>
      <c r="H87" s="15" t="str">
        <f aca="false">IF(AND($A87="",$B87="",$D87="",$E87="",$F87="",$G87=""),"",IF($A87="","Fix: add a charge ID",IF(COUNTIF($A$6:$A$5000,$A87)+COUNTIF(Payments!$A$6:$A$5000,$A87)&gt;1,"Fix: duplicate ID",IF($B87="","Fix: choose a customer ID",IF(COUNTIF(Customers!$A$11:$A$5000,$B87)=0,"Fix: unknown customer ID",IF(COUNTIF(Customers!$A$11:$A$5000,$B87)&gt;1,"Fix: customer ID used twice on Customers",IF(NOT(ISNUMBER($D87)),"Fix: charge date",IF(OR($D87&lt;36526,$D87&lt;&gt;INT($D87)),"Fix: charge date",IF($D87&gt;AsOf,"Fix: charge date is after the as-of date",IF(NOT(ISNUMBER($E87)),"Fix: due date",IF(OR($E87&lt;36526,$E87&lt;&gt;INT($E87)),"Fix: due date",IF($E87&lt;$D87,"Fix: due date is before the charge date",IF(NOT(ISNUMBER($F87)),"Fix: amount must be a number",IF($F87&lt;=0,"Fix: amount must be more than 0",IF(ROUND($F87,2)&lt;&gt;$F87,"Fix: amount in dollars and cents",IF($F87&gt;999999.99,"Fix: amount too large","OK"))))))))))))))))</f>
        <v/>
      </c>
    </row>
    <row r="88" customFormat="false" ht="15" hidden="false" customHeight="false" outlineLevel="0" collapsed="false">
      <c r="A88" s="11"/>
      <c r="B88" s="11"/>
      <c r="C88" s="15" t="str">
        <f aca="false">IF($B88="","",IFERROR(INDEX(Customers!$B$11:$B$5000,MATCH($B88,Customers!$A$11:$A$5000,0)),"Unknown ID"))</f>
        <v/>
      </c>
      <c r="D88" s="12"/>
      <c r="E88" s="12"/>
      <c r="F88" s="18"/>
      <c r="G88" s="11"/>
      <c r="H88" s="15" t="str">
        <f aca="false">IF(AND($A88="",$B88="",$D88="",$E88="",$F88="",$G88=""),"",IF($A88="","Fix: add a charge ID",IF(COUNTIF($A$6:$A$5000,$A88)+COUNTIF(Payments!$A$6:$A$5000,$A88)&gt;1,"Fix: duplicate ID",IF($B88="","Fix: choose a customer ID",IF(COUNTIF(Customers!$A$11:$A$5000,$B88)=0,"Fix: unknown customer ID",IF(COUNTIF(Customers!$A$11:$A$5000,$B88)&gt;1,"Fix: customer ID used twice on Customers",IF(NOT(ISNUMBER($D88)),"Fix: charge date",IF(OR($D88&lt;36526,$D88&lt;&gt;INT($D88)),"Fix: charge date",IF($D88&gt;AsOf,"Fix: charge date is after the as-of date",IF(NOT(ISNUMBER($E88)),"Fix: due date",IF(OR($E88&lt;36526,$E88&lt;&gt;INT($E88)),"Fix: due date",IF($E88&lt;$D88,"Fix: due date is before the charge date",IF(NOT(ISNUMBER($F88)),"Fix: amount must be a number",IF($F88&lt;=0,"Fix: amount must be more than 0",IF(ROUND($F88,2)&lt;&gt;$F88,"Fix: amount in dollars and cents",IF($F88&gt;999999.99,"Fix: amount too large","OK"))))))))))))))))</f>
        <v/>
      </c>
    </row>
    <row r="89" customFormat="false" ht="15" hidden="false" customHeight="false" outlineLevel="0" collapsed="false">
      <c r="A89" s="11"/>
      <c r="B89" s="11"/>
      <c r="C89" s="15" t="str">
        <f aca="false">IF($B89="","",IFERROR(INDEX(Customers!$B$11:$B$5000,MATCH($B89,Customers!$A$11:$A$5000,0)),"Unknown ID"))</f>
        <v/>
      </c>
      <c r="D89" s="12"/>
      <c r="E89" s="12"/>
      <c r="F89" s="18"/>
      <c r="G89" s="11"/>
      <c r="H89" s="15" t="str">
        <f aca="false">IF(AND($A89="",$B89="",$D89="",$E89="",$F89="",$G89=""),"",IF($A89="","Fix: add a charge ID",IF(COUNTIF($A$6:$A$5000,$A89)+COUNTIF(Payments!$A$6:$A$5000,$A89)&gt;1,"Fix: duplicate ID",IF($B89="","Fix: choose a customer ID",IF(COUNTIF(Customers!$A$11:$A$5000,$B89)=0,"Fix: unknown customer ID",IF(COUNTIF(Customers!$A$11:$A$5000,$B89)&gt;1,"Fix: customer ID used twice on Customers",IF(NOT(ISNUMBER($D89)),"Fix: charge date",IF(OR($D89&lt;36526,$D89&lt;&gt;INT($D89)),"Fix: charge date",IF($D89&gt;AsOf,"Fix: charge date is after the as-of date",IF(NOT(ISNUMBER($E89)),"Fix: due date",IF(OR($E89&lt;36526,$E89&lt;&gt;INT($E89)),"Fix: due date",IF($E89&lt;$D89,"Fix: due date is before the charge date",IF(NOT(ISNUMBER($F89)),"Fix: amount must be a number",IF($F89&lt;=0,"Fix: amount must be more than 0",IF(ROUND($F89,2)&lt;&gt;$F89,"Fix: amount in dollars and cents",IF($F89&gt;999999.99,"Fix: amount too large","OK"))))))))))))))))</f>
        <v/>
      </c>
    </row>
    <row r="90" customFormat="false" ht="15" hidden="false" customHeight="false" outlineLevel="0" collapsed="false">
      <c r="A90" s="11"/>
      <c r="B90" s="11"/>
      <c r="C90" s="15" t="str">
        <f aca="false">IF($B90="","",IFERROR(INDEX(Customers!$B$11:$B$5000,MATCH($B90,Customers!$A$11:$A$5000,0)),"Unknown ID"))</f>
        <v/>
      </c>
      <c r="D90" s="12"/>
      <c r="E90" s="12"/>
      <c r="F90" s="18"/>
      <c r="G90" s="11"/>
      <c r="H90" s="15" t="str">
        <f aca="false">IF(AND($A90="",$B90="",$D90="",$E90="",$F90="",$G90=""),"",IF($A90="","Fix: add a charge ID",IF(COUNTIF($A$6:$A$5000,$A90)+COUNTIF(Payments!$A$6:$A$5000,$A90)&gt;1,"Fix: duplicate ID",IF($B90="","Fix: choose a customer ID",IF(COUNTIF(Customers!$A$11:$A$5000,$B90)=0,"Fix: unknown customer ID",IF(COUNTIF(Customers!$A$11:$A$5000,$B90)&gt;1,"Fix: customer ID used twice on Customers",IF(NOT(ISNUMBER($D90)),"Fix: charge date",IF(OR($D90&lt;36526,$D90&lt;&gt;INT($D90)),"Fix: charge date",IF($D90&gt;AsOf,"Fix: charge date is after the as-of date",IF(NOT(ISNUMBER($E90)),"Fix: due date",IF(OR($E90&lt;36526,$E90&lt;&gt;INT($E90)),"Fix: due date",IF($E90&lt;$D90,"Fix: due date is before the charge date",IF(NOT(ISNUMBER($F90)),"Fix: amount must be a number",IF($F90&lt;=0,"Fix: amount must be more than 0",IF(ROUND($F90,2)&lt;&gt;$F90,"Fix: amount in dollars and cents",IF($F90&gt;999999.99,"Fix: amount too large","OK"))))))))))))))))</f>
        <v/>
      </c>
    </row>
    <row r="91" customFormat="false" ht="15" hidden="false" customHeight="false" outlineLevel="0" collapsed="false">
      <c r="A91" s="11"/>
      <c r="B91" s="11"/>
      <c r="C91" s="15" t="str">
        <f aca="false">IF($B91="","",IFERROR(INDEX(Customers!$B$11:$B$5000,MATCH($B91,Customers!$A$11:$A$5000,0)),"Unknown ID"))</f>
        <v/>
      </c>
      <c r="D91" s="12"/>
      <c r="E91" s="12"/>
      <c r="F91" s="18"/>
      <c r="G91" s="11"/>
      <c r="H91" s="15" t="str">
        <f aca="false">IF(AND($A91="",$B91="",$D91="",$E91="",$F91="",$G91=""),"",IF($A91="","Fix: add a charge ID",IF(COUNTIF($A$6:$A$5000,$A91)+COUNTIF(Payments!$A$6:$A$5000,$A91)&gt;1,"Fix: duplicate ID",IF($B91="","Fix: choose a customer ID",IF(COUNTIF(Customers!$A$11:$A$5000,$B91)=0,"Fix: unknown customer ID",IF(COUNTIF(Customers!$A$11:$A$5000,$B91)&gt;1,"Fix: customer ID used twice on Customers",IF(NOT(ISNUMBER($D91)),"Fix: charge date",IF(OR($D91&lt;36526,$D91&lt;&gt;INT($D91)),"Fix: charge date",IF($D91&gt;AsOf,"Fix: charge date is after the as-of date",IF(NOT(ISNUMBER($E91)),"Fix: due date",IF(OR($E91&lt;36526,$E91&lt;&gt;INT($E91)),"Fix: due date",IF($E91&lt;$D91,"Fix: due date is before the charge date",IF(NOT(ISNUMBER($F91)),"Fix: amount must be a number",IF($F91&lt;=0,"Fix: amount must be more than 0",IF(ROUND($F91,2)&lt;&gt;$F91,"Fix: amount in dollars and cents",IF($F91&gt;999999.99,"Fix: amount too large","OK"))))))))))))))))</f>
        <v/>
      </c>
    </row>
    <row r="92" customFormat="false" ht="15" hidden="false" customHeight="false" outlineLevel="0" collapsed="false">
      <c r="A92" s="11"/>
      <c r="B92" s="11"/>
      <c r="C92" s="15" t="str">
        <f aca="false">IF($B92="","",IFERROR(INDEX(Customers!$B$11:$B$5000,MATCH($B92,Customers!$A$11:$A$5000,0)),"Unknown ID"))</f>
        <v/>
      </c>
      <c r="D92" s="12"/>
      <c r="E92" s="12"/>
      <c r="F92" s="18"/>
      <c r="G92" s="11"/>
      <c r="H92" s="15" t="str">
        <f aca="false">IF(AND($A92="",$B92="",$D92="",$E92="",$F92="",$G92=""),"",IF($A92="","Fix: add a charge ID",IF(COUNTIF($A$6:$A$5000,$A92)+COUNTIF(Payments!$A$6:$A$5000,$A92)&gt;1,"Fix: duplicate ID",IF($B92="","Fix: choose a customer ID",IF(COUNTIF(Customers!$A$11:$A$5000,$B92)=0,"Fix: unknown customer ID",IF(COUNTIF(Customers!$A$11:$A$5000,$B92)&gt;1,"Fix: customer ID used twice on Customers",IF(NOT(ISNUMBER($D92)),"Fix: charge date",IF(OR($D92&lt;36526,$D92&lt;&gt;INT($D92)),"Fix: charge date",IF($D92&gt;AsOf,"Fix: charge date is after the as-of date",IF(NOT(ISNUMBER($E92)),"Fix: due date",IF(OR($E92&lt;36526,$E92&lt;&gt;INT($E92)),"Fix: due date",IF($E92&lt;$D92,"Fix: due date is before the charge date",IF(NOT(ISNUMBER($F92)),"Fix: amount must be a number",IF($F92&lt;=0,"Fix: amount must be more than 0",IF(ROUND($F92,2)&lt;&gt;$F92,"Fix: amount in dollars and cents",IF($F92&gt;999999.99,"Fix: amount too large","OK"))))))))))))))))</f>
        <v/>
      </c>
    </row>
    <row r="93" customFormat="false" ht="15" hidden="false" customHeight="false" outlineLevel="0" collapsed="false">
      <c r="A93" s="11"/>
      <c r="B93" s="11"/>
      <c r="C93" s="15" t="str">
        <f aca="false">IF($B93="","",IFERROR(INDEX(Customers!$B$11:$B$5000,MATCH($B93,Customers!$A$11:$A$5000,0)),"Unknown ID"))</f>
        <v/>
      </c>
      <c r="D93" s="12"/>
      <c r="E93" s="12"/>
      <c r="F93" s="18"/>
      <c r="G93" s="11"/>
      <c r="H93" s="15" t="str">
        <f aca="false">IF(AND($A93="",$B93="",$D93="",$E93="",$F93="",$G93=""),"",IF($A93="","Fix: add a charge ID",IF(COUNTIF($A$6:$A$5000,$A93)+COUNTIF(Payments!$A$6:$A$5000,$A93)&gt;1,"Fix: duplicate ID",IF($B93="","Fix: choose a customer ID",IF(COUNTIF(Customers!$A$11:$A$5000,$B93)=0,"Fix: unknown customer ID",IF(COUNTIF(Customers!$A$11:$A$5000,$B93)&gt;1,"Fix: customer ID used twice on Customers",IF(NOT(ISNUMBER($D93)),"Fix: charge date",IF(OR($D93&lt;36526,$D93&lt;&gt;INT($D93)),"Fix: charge date",IF($D93&gt;AsOf,"Fix: charge date is after the as-of date",IF(NOT(ISNUMBER($E93)),"Fix: due date",IF(OR($E93&lt;36526,$E93&lt;&gt;INT($E93)),"Fix: due date",IF($E93&lt;$D93,"Fix: due date is before the charge date",IF(NOT(ISNUMBER($F93)),"Fix: amount must be a number",IF($F93&lt;=0,"Fix: amount must be more than 0",IF(ROUND($F93,2)&lt;&gt;$F93,"Fix: amount in dollars and cents",IF($F93&gt;999999.99,"Fix: amount too large","OK"))))))))))))))))</f>
        <v/>
      </c>
    </row>
    <row r="94" customFormat="false" ht="15" hidden="false" customHeight="false" outlineLevel="0" collapsed="false">
      <c r="A94" s="11"/>
      <c r="B94" s="11"/>
      <c r="C94" s="15" t="str">
        <f aca="false">IF($B94="","",IFERROR(INDEX(Customers!$B$11:$B$5000,MATCH($B94,Customers!$A$11:$A$5000,0)),"Unknown ID"))</f>
        <v/>
      </c>
      <c r="D94" s="12"/>
      <c r="E94" s="12"/>
      <c r="F94" s="18"/>
      <c r="G94" s="11"/>
      <c r="H94" s="15" t="str">
        <f aca="false">IF(AND($A94="",$B94="",$D94="",$E94="",$F94="",$G94=""),"",IF($A94="","Fix: add a charge ID",IF(COUNTIF($A$6:$A$5000,$A94)+COUNTIF(Payments!$A$6:$A$5000,$A94)&gt;1,"Fix: duplicate ID",IF($B94="","Fix: choose a customer ID",IF(COUNTIF(Customers!$A$11:$A$5000,$B94)=0,"Fix: unknown customer ID",IF(COUNTIF(Customers!$A$11:$A$5000,$B94)&gt;1,"Fix: customer ID used twice on Customers",IF(NOT(ISNUMBER($D94)),"Fix: charge date",IF(OR($D94&lt;36526,$D94&lt;&gt;INT($D94)),"Fix: charge date",IF($D94&gt;AsOf,"Fix: charge date is after the as-of date",IF(NOT(ISNUMBER($E94)),"Fix: due date",IF(OR($E94&lt;36526,$E94&lt;&gt;INT($E94)),"Fix: due date",IF($E94&lt;$D94,"Fix: due date is before the charge date",IF(NOT(ISNUMBER($F94)),"Fix: amount must be a number",IF($F94&lt;=0,"Fix: amount must be more than 0",IF(ROUND($F94,2)&lt;&gt;$F94,"Fix: amount in dollars and cents",IF($F94&gt;999999.99,"Fix: amount too large","OK"))))))))))))))))</f>
        <v/>
      </c>
    </row>
    <row r="95" customFormat="false" ht="15" hidden="false" customHeight="false" outlineLevel="0" collapsed="false">
      <c r="A95" s="11"/>
      <c r="B95" s="11"/>
      <c r="C95" s="15" t="str">
        <f aca="false">IF($B95="","",IFERROR(INDEX(Customers!$B$11:$B$5000,MATCH($B95,Customers!$A$11:$A$5000,0)),"Unknown ID"))</f>
        <v/>
      </c>
      <c r="D95" s="12"/>
      <c r="E95" s="12"/>
      <c r="F95" s="18"/>
      <c r="G95" s="11"/>
      <c r="H95" s="15" t="str">
        <f aca="false">IF(AND($A95="",$B95="",$D95="",$E95="",$F95="",$G95=""),"",IF($A95="","Fix: add a charge ID",IF(COUNTIF($A$6:$A$5000,$A95)+COUNTIF(Payments!$A$6:$A$5000,$A95)&gt;1,"Fix: duplicate ID",IF($B95="","Fix: choose a customer ID",IF(COUNTIF(Customers!$A$11:$A$5000,$B95)=0,"Fix: unknown customer ID",IF(COUNTIF(Customers!$A$11:$A$5000,$B95)&gt;1,"Fix: customer ID used twice on Customers",IF(NOT(ISNUMBER($D95)),"Fix: charge date",IF(OR($D95&lt;36526,$D95&lt;&gt;INT($D95)),"Fix: charge date",IF($D95&gt;AsOf,"Fix: charge date is after the as-of date",IF(NOT(ISNUMBER($E95)),"Fix: due date",IF(OR($E95&lt;36526,$E95&lt;&gt;INT($E95)),"Fix: due date",IF($E95&lt;$D95,"Fix: due date is before the charge date",IF(NOT(ISNUMBER($F95)),"Fix: amount must be a number",IF($F95&lt;=0,"Fix: amount must be more than 0",IF(ROUND($F95,2)&lt;&gt;$F95,"Fix: amount in dollars and cents",IF($F95&gt;999999.99,"Fix: amount too large","OK"))))))))))))))))</f>
        <v/>
      </c>
    </row>
    <row r="96" customFormat="false" ht="15" hidden="false" customHeight="false" outlineLevel="0" collapsed="false">
      <c r="A96" s="11"/>
      <c r="B96" s="11"/>
      <c r="C96" s="15" t="str">
        <f aca="false">IF($B96="","",IFERROR(INDEX(Customers!$B$11:$B$5000,MATCH($B96,Customers!$A$11:$A$5000,0)),"Unknown ID"))</f>
        <v/>
      </c>
      <c r="D96" s="12"/>
      <c r="E96" s="12"/>
      <c r="F96" s="18"/>
      <c r="G96" s="11"/>
      <c r="H96" s="15" t="str">
        <f aca="false">IF(AND($A96="",$B96="",$D96="",$E96="",$F96="",$G96=""),"",IF($A96="","Fix: add a charge ID",IF(COUNTIF($A$6:$A$5000,$A96)+COUNTIF(Payments!$A$6:$A$5000,$A96)&gt;1,"Fix: duplicate ID",IF($B96="","Fix: choose a customer ID",IF(COUNTIF(Customers!$A$11:$A$5000,$B96)=0,"Fix: unknown customer ID",IF(COUNTIF(Customers!$A$11:$A$5000,$B96)&gt;1,"Fix: customer ID used twice on Customers",IF(NOT(ISNUMBER($D96)),"Fix: charge date",IF(OR($D96&lt;36526,$D96&lt;&gt;INT($D96)),"Fix: charge date",IF($D96&gt;AsOf,"Fix: charge date is after the as-of date",IF(NOT(ISNUMBER($E96)),"Fix: due date",IF(OR($E96&lt;36526,$E96&lt;&gt;INT($E96)),"Fix: due date",IF($E96&lt;$D96,"Fix: due date is before the charge date",IF(NOT(ISNUMBER($F96)),"Fix: amount must be a number",IF($F96&lt;=0,"Fix: amount must be more than 0",IF(ROUND($F96,2)&lt;&gt;$F96,"Fix: amount in dollars and cents",IF($F96&gt;999999.99,"Fix: amount too large","OK"))))))))))))))))</f>
        <v/>
      </c>
    </row>
    <row r="97" customFormat="false" ht="15" hidden="false" customHeight="false" outlineLevel="0" collapsed="false">
      <c r="A97" s="11"/>
      <c r="B97" s="11"/>
      <c r="C97" s="15" t="str">
        <f aca="false">IF($B97="","",IFERROR(INDEX(Customers!$B$11:$B$5000,MATCH($B97,Customers!$A$11:$A$5000,0)),"Unknown ID"))</f>
        <v/>
      </c>
      <c r="D97" s="12"/>
      <c r="E97" s="12"/>
      <c r="F97" s="18"/>
      <c r="G97" s="11"/>
      <c r="H97" s="15" t="str">
        <f aca="false">IF(AND($A97="",$B97="",$D97="",$E97="",$F97="",$G97=""),"",IF($A97="","Fix: add a charge ID",IF(COUNTIF($A$6:$A$5000,$A97)+COUNTIF(Payments!$A$6:$A$5000,$A97)&gt;1,"Fix: duplicate ID",IF($B97="","Fix: choose a customer ID",IF(COUNTIF(Customers!$A$11:$A$5000,$B97)=0,"Fix: unknown customer ID",IF(COUNTIF(Customers!$A$11:$A$5000,$B97)&gt;1,"Fix: customer ID used twice on Customers",IF(NOT(ISNUMBER($D97)),"Fix: charge date",IF(OR($D97&lt;36526,$D97&lt;&gt;INT($D97)),"Fix: charge date",IF($D97&gt;AsOf,"Fix: charge date is after the as-of date",IF(NOT(ISNUMBER($E97)),"Fix: due date",IF(OR($E97&lt;36526,$E97&lt;&gt;INT($E97)),"Fix: due date",IF($E97&lt;$D97,"Fix: due date is before the charge date",IF(NOT(ISNUMBER($F97)),"Fix: amount must be a number",IF($F97&lt;=0,"Fix: amount must be more than 0",IF(ROUND($F97,2)&lt;&gt;$F97,"Fix: amount in dollars and cents",IF($F97&gt;999999.99,"Fix: amount too large","OK"))))))))))))))))</f>
        <v/>
      </c>
    </row>
    <row r="98" customFormat="false" ht="15" hidden="false" customHeight="false" outlineLevel="0" collapsed="false">
      <c r="A98" s="11"/>
      <c r="B98" s="11"/>
      <c r="C98" s="15" t="str">
        <f aca="false">IF($B98="","",IFERROR(INDEX(Customers!$B$11:$B$5000,MATCH($B98,Customers!$A$11:$A$5000,0)),"Unknown ID"))</f>
        <v/>
      </c>
      <c r="D98" s="12"/>
      <c r="E98" s="12"/>
      <c r="F98" s="18"/>
      <c r="G98" s="11"/>
      <c r="H98" s="15" t="str">
        <f aca="false">IF(AND($A98="",$B98="",$D98="",$E98="",$F98="",$G98=""),"",IF($A98="","Fix: add a charge ID",IF(COUNTIF($A$6:$A$5000,$A98)+COUNTIF(Payments!$A$6:$A$5000,$A98)&gt;1,"Fix: duplicate ID",IF($B98="","Fix: choose a customer ID",IF(COUNTIF(Customers!$A$11:$A$5000,$B98)=0,"Fix: unknown customer ID",IF(COUNTIF(Customers!$A$11:$A$5000,$B98)&gt;1,"Fix: customer ID used twice on Customers",IF(NOT(ISNUMBER($D98)),"Fix: charge date",IF(OR($D98&lt;36526,$D98&lt;&gt;INT($D98)),"Fix: charge date",IF($D98&gt;AsOf,"Fix: charge date is after the as-of date",IF(NOT(ISNUMBER($E98)),"Fix: due date",IF(OR($E98&lt;36526,$E98&lt;&gt;INT($E98)),"Fix: due date",IF($E98&lt;$D98,"Fix: due date is before the charge date",IF(NOT(ISNUMBER($F98)),"Fix: amount must be a number",IF($F98&lt;=0,"Fix: amount must be more than 0",IF(ROUND($F98,2)&lt;&gt;$F98,"Fix: amount in dollars and cents",IF($F98&gt;999999.99,"Fix: amount too large","OK"))))))))))))))))</f>
        <v/>
      </c>
    </row>
    <row r="99" customFormat="false" ht="15" hidden="false" customHeight="false" outlineLevel="0" collapsed="false">
      <c r="A99" s="11"/>
      <c r="B99" s="11"/>
      <c r="C99" s="15" t="str">
        <f aca="false">IF($B99="","",IFERROR(INDEX(Customers!$B$11:$B$5000,MATCH($B99,Customers!$A$11:$A$5000,0)),"Unknown ID"))</f>
        <v/>
      </c>
      <c r="D99" s="12"/>
      <c r="E99" s="12"/>
      <c r="F99" s="18"/>
      <c r="G99" s="11"/>
      <c r="H99" s="15" t="str">
        <f aca="false">IF(AND($A99="",$B99="",$D99="",$E99="",$F99="",$G99=""),"",IF($A99="","Fix: add a charge ID",IF(COUNTIF($A$6:$A$5000,$A99)+COUNTIF(Payments!$A$6:$A$5000,$A99)&gt;1,"Fix: duplicate ID",IF($B99="","Fix: choose a customer ID",IF(COUNTIF(Customers!$A$11:$A$5000,$B99)=0,"Fix: unknown customer ID",IF(COUNTIF(Customers!$A$11:$A$5000,$B99)&gt;1,"Fix: customer ID used twice on Customers",IF(NOT(ISNUMBER($D99)),"Fix: charge date",IF(OR($D99&lt;36526,$D99&lt;&gt;INT($D99)),"Fix: charge date",IF($D99&gt;AsOf,"Fix: charge date is after the as-of date",IF(NOT(ISNUMBER($E99)),"Fix: due date",IF(OR($E99&lt;36526,$E99&lt;&gt;INT($E99)),"Fix: due date",IF($E99&lt;$D99,"Fix: due date is before the charge date",IF(NOT(ISNUMBER($F99)),"Fix: amount must be a number",IF($F99&lt;=0,"Fix: amount must be more than 0",IF(ROUND($F99,2)&lt;&gt;$F99,"Fix: amount in dollars and cents",IF($F99&gt;999999.99,"Fix: amount too large","OK"))))))))))))))))</f>
        <v/>
      </c>
    </row>
    <row r="100" customFormat="false" ht="15" hidden="false" customHeight="false" outlineLevel="0" collapsed="false">
      <c r="A100" s="11"/>
      <c r="B100" s="11"/>
      <c r="C100" s="15" t="str">
        <f aca="false">IF($B100="","",IFERROR(INDEX(Customers!$B$11:$B$5000,MATCH($B100,Customers!$A$11:$A$5000,0)),"Unknown ID"))</f>
        <v/>
      </c>
      <c r="D100" s="12"/>
      <c r="E100" s="12"/>
      <c r="F100" s="18"/>
      <c r="G100" s="11"/>
      <c r="H100" s="15" t="str">
        <f aca="false">IF(AND($A100="",$B100="",$D100="",$E100="",$F100="",$G100=""),"",IF($A100="","Fix: add a charge ID",IF(COUNTIF($A$6:$A$5000,$A100)+COUNTIF(Payments!$A$6:$A$5000,$A100)&gt;1,"Fix: duplicate ID",IF($B100="","Fix: choose a customer ID",IF(COUNTIF(Customers!$A$11:$A$5000,$B100)=0,"Fix: unknown customer ID",IF(COUNTIF(Customers!$A$11:$A$5000,$B100)&gt;1,"Fix: customer ID used twice on Customers",IF(NOT(ISNUMBER($D100)),"Fix: charge date",IF(OR($D100&lt;36526,$D100&lt;&gt;INT($D100)),"Fix: charge date",IF($D100&gt;AsOf,"Fix: charge date is after the as-of date",IF(NOT(ISNUMBER($E100)),"Fix: due date",IF(OR($E100&lt;36526,$E100&lt;&gt;INT($E100)),"Fix: due date",IF($E100&lt;$D100,"Fix: due date is before the charge date",IF(NOT(ISNUMBER($F100)),"Fix: amount must be a number",IF($F100&lt;=0,"Fix: amount must be more than 0",IF(ROUND($F100,2)&lt;&gt;$F100,"Fix: amount in dollars and cents",IF($F100&gt;999999.99,"Fix: amount too large","OK"))))))))))))))))</f>
        <v/>
      </c>
    </row>
    <row r="101" customFormat="false" ht="15" hidden="false" customHeight="false" outlineLevel="0" collapsed="false">
      <c r="A101" s="11"/>
      <c r="B101" s="11"/>
      <c r="C101" s="15" t="str">
        <f aca="false">IF($B101="","",IFERROR(INDEX(Customers!$B$11:$B$5000,MATCH($B101,Customers!$A$11:$A$5000,0)),"Unknown ID"))</f>
        <v/>
      </c>
      <c r="D101" s="12"/>
      <c r="E101" s="12"/>
      <c r="F101" s="18"/>
      <c r="G101" s="11"/>
      <c r="H101" s="15" t="str">
        <f aca="false">IF(AND($A101="",$B101="",$D101="",$E101="",$F101="",$G101=""),"",IF($A101="","Fix: add a charge ID",IF(COUNTIF($A$6:$A$5000,$A101)+COUNTIF(Payments!$A$6:$A$5000,$A101)&gt;1,"Fix: duplicate ID",IF($B101="","Fix: choose a customer ID",IF(COUNTIF(Customers!$A$11:$A$5000,$B101)=0,"Fix: unknown customer ID",IF(COUNTIF(Customers!$A$11:$A$5000,$B101)&gt;1,"Fix: customer ID used twice on Customers",IF(NOT(ISNUMBER($D101)),"Fix: charge date",IF(OR($D101&lt;36526,$D101&lt;&gt;INT($D101)),"Fix: charge date",IF($D101&gt;AsOf,"Fix: charge date is after the as-of date",IF(NOT(ISNUMBER($E101)),"Fix: due date",IF(OR($E101&lt;36526,$E101&lt;&gt;INT($E101)),"Fix: due date",IF($E101&lt;$D101,"Fix: due date is before the charge date",IF(NOT(ISNUMBER($F101)),"Fix: amount must be a number",IF($F101&lt;=0,"Fix: amount must be more than 0",IF(ROUND($F101,2)&lt;&gt;$F101,"Fix: amount in dollars and cents",IF($F101&gt;999999.99,"Fix: amount too large","OK"))))))))))))))))</f>
        <v/>
      </c>
    </row>
    <row r="102" customFormat="false" ht="15" hidden="false" customHeight="false" outlineLevel="0" collapsed="false">
      <c r="A102" s="11"/>
      <c r="B102" s="11"/>
      <c r="C102" s="15" t="str">
        <f aca="false">IF($B102="","",IFERROR(INDEX(Customers!$B$11:$B$5000,MATCH($B102,Customers!$A$11:$A$5000,0)),"Unknown ID"))</f>
        <v/>
      </c>
      <c r="D102" s="12"/>
      <c r="E102" s="12"/>
      <c r="F102" s="18"/>
      <c r="G102" s="11"/>
      <c r="H102" s="15" t="str">
        <f aca="false">IF(AND($A102="",$B102="",$D102="",$E102="",$F102="",$G102=""),"",IF($A102="","Fix: add a charge ID",IF(COUNTIF($A$6:$A$5000,$A102)+COUNTIF(Payments!$A$6:$A$5000,$A102)&gt;1,"Fix: duplicate ID",IF($B102="","Fix: choose a customer ID",IF(COUNTIF(Customers!$A$11:$A$5000,$B102)=0,"Fix: unknown customer ID",IF(COUNTIF(Customers!$A$11:$A$5000,$B102)&gt;1,"Fix: customer ID used twice on Customers",IF(NOT(ISNUMBER($D102)),"Fix: charge date",IF(OR($D102&lt;36526,$D102&lt;&gt;INT($D102)),"Fix: charge date",IF($D102&gt;AsOf,"Fix: charge date is after the as-of date",IF(NOT(ISNUMBER($E102)),"Fix: due date",IF(OR($E102&lt;36526,$E102&lt;&gt;INT($E102)),"Fix: due date",IF($E102&lt;$D102,"Fix: due date is before the charge date",IF(NOT(ISNUMBER($F102)),"Fix: amount must be a number",IF($F102&lt;=0,"Fix: amount must be more than 0",IF(ROUND($F102,2)&lt;&gt;$F102,"Fix: amount in dollars and cents",IF($F102&gt;999999.99,"Fix: amount too large","OK"))))))))))))))))</f>
        <v/>
      </c>
    </row>
    <row r="103" customFormat="false" ht="15" hidden="false" customHeight="false" outlineLevel="0" collapsed="false">
      <c r="A103" s="11"/>
      <c r="B103" s="11"/>
      <c r="C103" s="15" t="str">
        <f aca="false">IF($B103="","",IFERROR(INDEX(Customers!$B$11:$B$5000,MATCH($B103,Customers!$A$11:$A$5000,0)),"Unknown ID"))</f>
        <v/>
      </c>
      <c r="D103" s="12"/>
      <c r="E103" s="12"/>
      <c r="F103" s="18"/>
      <c r="G103" s="11"/>
      <c r="H103" s="15" t="str">
        <f aca="false">IF(AND($A103="",$B103="",$D103="",$E103="",$F103="",$G103=""),"",IF($A103="","Fix: add a charge ID",IF(COUNTIF($A$6:$A$5000,$A103)+COUNTIF(Payments!$A$6:$A$5000,$A103)&gt;1,"Fix: duplicate ID",IF($B103="","Fix: choose a customer ID",IF(COUNTIF(Customers!$A$11:$A$5000,$B103)=0,"Fix: unknown customer ID",IF(COUNTIF(Customers!$A$11:$A$5000,$B103)&gt;1,"Fix: customer ID used twice on Customers",IF(NOT(ISNUMBER($D103)),"Fix: charge date",IF(OR($D103&lt;36526,$D103&lt;&gt;INT($D103)),"Fix: charge date",IF($D103&gt;AsOf,"Fix: charge date is after the as-of date",IF(NOT(ISNUMBER($E103)),"Fix: due date",IF(OR($E103&lt;36526,$E103&lt;&gt;INT($E103)),"Fix: due date",IF($E103&lt;$D103,"Fix: due date is before the charge date",IF(NOT(ISNUMBER($F103)),"Fix: amount must be a number",IF($F103&lt;=0,"Fix: amount must be more than 0",IF(ROUND($F103,2)&lt;&gt;$F103,"Fix: amount in dollars and cents",IF($F103&gt;999999.99,"Fix: amount too large","OK"))))))))))))))))</f>
        <v/>
      </c>
    </row>
    <row r="104" customFormat="false" ht="15" hidden="false" customHeight="false" outlineLevel="0" collapsed="false">
      <c r="A104" s="11"/>
      <c r="B104" s="11"/>
      <c r="C104" s="15" t="str">
        <f aca="false">IF($B104="","",IFERROR(INDEX(Customers!$B$11:$B$5000,MATCH($B104,Customers!$A$11:$A$5000,0)),"Unknown ID"))</f>
        <v/>
      </c>
      <c r="D104" s="12"/>
      <c r="E104" s="12"/>
      <c r="F104" s="18"/>
      <c r="G104" s="11"/>
      <c r="H104" s="15" t="str">
        <f aca="false">IF(AND($A104="",$B104="",$D104="",$E104="",$F104="",$G104=""),"",IF($A104="","Fix: add a charge ID",IF(COUNTIF($A$6:$A$5000,$A104)+COUNTIF(Payments!$A$6:$A$5000,$A104)&gt;1,"Fix: duplicate ID",IF($B104="","Fix: choose a customer ID",IF(COUNTIF(Customers!$A$11:$A$5000,$B104)=0,"Fix: unknown customer ID",IF(COUNTIF(Customers!$A$11:$A$5000,$B104)&gt;1,"Fix: customer ID used twice on Customers",IF(NOT(ISNUMBER($D104)),"Fix: charge date",IF(OR($D104&lt;36526,$D104&lt;&gt;INT($D104)),"Fix: charge date",IF($D104&gt;AsOf,"Fix: charge date is after the as-of date",IF(NOT(ISNUMBER($E104)),"Fix: due date",IF(OR($E104&lt;36526,$E104&lt;&gt;INT($E104)),"Fix: due date",IF($E104&lt;$D104,"Fix: due date is before the charge date",IF(NOT(ISNUMBER($F104)),"Fix: amount must be a number",IF($F104&lt;=0,"Fix: amount must be more than 0",IF(ROUND($F104,2)&lt;&gt;$F104,"Fix: amount in dollars and cents",IF($F104&gt;999999.99,"Fix: amount too large","OK"))))))))))))))))</f>
        <v/>
      </c>
    </row>
    <row r="105" customFormat="false" ht="15" hidden="false" customHeight="false" outlineLevel="0" collapsed="false">
      <c r="A105" s="11"/>
      <c r="B105" s="11"/>
      <c r="C105" s="15" t="str">
        <f aca="false">IF($B105="","",IFERROR(INDEX(Customers!$B$11:$B$5000,MATCH($B105,Customers!$A$11:$A$5000,0)),"Unknown ID"))</f>
        <v/>
      </c>
      <c r="D105" s="12"/>
      <c r="E105" s="12"/>
      <c r="F105" s="18"/>
      <c r="G105" s="11"/>
      <c r="H105" s="15" t="str">
        <f aca="false">IF(AND($A105="",$B105="",$D105="",$E105="",$F105="",$G105=""),"",IF($A105="","Fix: add a charge ID",IF(COUNTIF($A$6:$A$5000,$A105)+COUNTIF(Payments!$A$6:$A$5000,$A105)&gt;1,"Fix: duplicate ID",IF($B105="","Fix: choose a customer ID",IF(COUNTIF(Customers!$A$11:$A$5000,$B105)=0,"Fix: unknown customer ID",IF(COUNTIF(Customers!$A$11:$A$5000,$B105)&gt;1,"Fix: customer ID used twice on Customers",IF(NOT(ISNUMBER($D105)),"Fix: charge date",IF(OR($D105&lt;36526,$D105&lt;&gt;INT($D105)),"Fix: charge date",IF($D105&gt;AsOf,"Fix: charge date is after the as-of date",IF(NOT(ISNUMBER($E105)),"Fix: due date",IF(OR($E105&lt;36526,$E105&lt;&gt;INT($E105)),"Fix: due date",IF($E105&lt;$D105,"Fix: due date is before the charge date",IF(NOT(ISNUMBER($F105)),"Fix: amount must be a number",IF($F105&lt;=0,"Fix: amount must be more than 0",IF(ROUND($F105,2)&lt;&gt;$F105,"Fix: amount in dollars and cents",IF($F105&gt;999999.99,"Fix: amount too large","OK"))))))))))))))))</f>
        <v/>
      </c>
    </row>
    <row r="106" customFormat="false" ht="15" hidden="false" customHeight="false" outlineLevel="0" collapsed="false">
      <c r="A106" s="11"/>
      <c r="B106" s="11"/>
      <c r="C106" s="15" t="str">
        <f aca="false">IF($B106="","",IFERROR(INDEX(Customers!$B$11:$B$5000,MATCH($B106,Customers!$A$11:$A$5000,0)),"Unknown ID"))</f>
        <v/>
      </c>
      <c r="D106" s="12"/>
      <c r="E106" s="12"/>
      <c r="F106" s="18"/>
      <c r="G106" s="11"/>
      <c r="H106" s="15" t="str">
        <f aca="false">IF(AND($A106="",$B106="",$D106="",$E106="",$F106="",$G106=""),"",IF($A106="","Fix: add a charge ID",IF(COUNTIF($A$6:$A$5000,$A106)+COUNTIF(Payments!$A$6:$A$5000,$A106)&gt;1,"Fix: duplicate ID",IF($B106="","Fix: choose a customer ID",IF(COUNTIF(Customers!$A$11:$A$5000,$B106)=0,"Fix: unknown customer ID",IF(COUNTIF(Customers!$A$11:$A$5000,$B106)&gt;1,"Fix: customer ID used twice on Customers",IF(NOT(ISNUMBER($D106)),"Fix: charge date",IF(OR($D106&lt;36526,$D106&lt;&gt;INT($D106)),"Fix: charge date",IF($D106&gt;AsOf,"Fix: charge date is after the as-of date",IF(NOT(ISNUMBER($E106)),"Fix: due date",IF(OR($E106&lt;36526,$E106&lt;&gt;INT($E106)),"Fix: due date",IF($E106&lt;$D106,"Fix: due date is before the charge date",IF(NOT(ISNUMBER($F106)),"Fix: amount must be a number",IF($F106&lt;=0,"Fix: amount must be more than 0",IF(ROUND($F106,2)&lt;&gt;$F106,"Fix: amount in dollars and cents",IF($F106&gt;999999.99,"Fix: amount too large","OK"))))))))))))))))</f>
        <v/>
      </c>
    </row>
    <row r="107" customFormat="false" ht="15" hidden="false" customHeight="false" outlineLevel="0" collapsed="false">
      <c r="A107" s="11"/>
      <c r="B107" s="11"/>
      <c r="C107" s="15" t="str">
        <f aca="false">IF($B107="","",IFERROR(INDEX(Customers!$B$11:$B$5000,MATCH($B107,Customers!$A$11:$A$5000,0)),"Unknown ID"))</f>
        <v/>
      </c>
      <c r="D107" s="12"/>
      <c r="E107" s="12"/>
      <c r="F107" s="18"/>
      <c r="G107" s="11"/>
      <c r="H107" s="15" t="str">
        <f aca="false">IF(AND($A107="",$B107="",$D107="",$E107="",$F107="",$G107=""),"",IF($A107="","Fix: add a charge ID",IF(COUNTIF($A$6:$A$5000,$A107)+COUNTIF(Payments!$A$6:$A$5000,$A107)&gt;1,"Fix: duplicate ID",IF($B107="","Fix: choose a customer ID",IF(COUNTIF(Customers!$A$11:$A$5000,$B107)=0,"Fix: unknown customer ID",IF(COUNTIF(Customers!$A$11:$A$5000,$B107)&gt;1,"Fix: customer ID used twice on Customers",IF(NOT(ISNUMBER($D107)),"Fix: charge date",IF(OR($D107&lt;36526,$D107&lt;&gt;INT($D107)),"Fix: charge date",IF($D107&gt;AsOf,"Fix: charge date is after the as-of date",IF(NOT(ISNUMBER($E107)),"Fix: due date",IF(OR($E107&lt;36526,$E107&lt;&gt;INT($E107)),"Fix: due date",IF($E107&lt;$D107,"Fix: due date is before the charge date",IF(NOT(ISNUMBER($F107)),"Fix: amount must be a number",IF($F107&lt;=0,"Fix: amount must be more than 0",IF(ROUND($F107,2)&lt;&gt;$F107,"Fix: amount in dollars and cents",IF($F107&gt;999999.99,"Fix: amount too large","OK"))))))))))))))))</f>
        <v/>
      </c>
    </row>
    <row r="108" customFormat="false" ht="15" hidden="false" customHeight="false" outlineLevel="0" collapsed="false">
      <c r="A108" s="11"/>
      <c r="B108" s="11"/>
      <c r="C108" s="15" t="str">
        <f aca="false">IF($B108="","",IFERROR(INDEX(Customers!$B$11:$B$5000,MATCH($B108,Customers!$A$11:$A$5000,0)),"Unknown ID"))</f>
        <v/>
      </c>
      <c r="D108" s="12"/>
      <c r="E108" s="12"/>
      <c r="F108" s="18"/>
      <c r="G108" s="11"/>
      <c r="H108" s="15" t="str">
        <f aca="false">IF(AND($A108="",$B108="",$D108="",$E108="",$F108="",$G108=""),"",IF($A108="","Fix: add a charge ID",IF(COUNTIF($A$6:$A$5000,$A108)+COUNTIF(Payments!$A$6:$A$5000,$A108)&gt;1,"Fix: duplicate ID",IF($B108="","Fix: choose a customer ID",IF(COUNTIF(Customers!$A$11:$A$5000,$B108)=0,"Fix: unknown customer ID",IF(COUNTIF(Customers!$A$11:$A$5000,$B108)&gt;1,"Fix: customer ID used twice on Customers",IF(NOT(ISNUMBER($D108)),"Fix: charge date",IF(OR($D108&lt;36526,$D108&lt;&gt;INT($D108)),"Fix: charge date",IF($D108&gt;AsOf,"Fix: charge date is after the as-of date",IF(NOT(ISNUMBER($E108)),"Fix: due date",IF(OR($E108&lt;36526,$E108&lt;&gt;INT($E108)),"Fix: due date",IF($E108&lt;$D108,"Fix: due date is before the charge date",IF(NOT(ISNUMBER($F108)),"Fix: amount must be a number",IF($F108&lt;=0,"Fix: amount must be more than 0",IF(ROUND($F108,2)&lt;&gt;$F108,"Fix: amount in dollars and cents",IF($F108&gt;999999.99,"Fix: amount too large","OK"))))))))))))))))</f>
        <v/>
      </c>
    </row>
    <row r="109" customFormat="false" ht="15" hidden="false" customHeight="false" outlineLevel="0" collapsed="false">
      <c r="A109" s="11"/>
      <c r="B109" s="11"/>
      <c r="C109" s="15" t="str">
        <f aca="false">IF($B109="","",IFERROR(INDEX(Customers!$B$11:$B$5000,MATCH($B109,Customers!$A$11:$A$5000,0)),"Unknown ID"))</f>
        <v/>
      </c>
      <c r="D109" s="12"/>
      <c r="E109" s="12"/>
      <c r="F109" s="18"/>
      <c r="G109" s="11"/>
      <c r="H109" s="15" t="str">
        <f aca="false">IF(AND($A109="",$B109="",$D109="",$E109="",$F109="",$G109=""),"",IF($A109="","Fix: add a charge ID",IF(COUNTIF($A$6:$A$5000,$A109)+COUNTIF(Payments!$A$6:$A$5000,$A109)&gt;1,"Fix: duplicate ID",IF($B109="","Fix: choose a customer ID",IF(COUNTIF(Customers!$A$11:$A$5000,$B109)=0,"Fix: unknown customer ID",IF(COUNTIF(Customers!$A$11:$A$5000,$B109)&gt;1,"Fix: customer ID used twice on Customers",IF(NOT(ISNUMBER($D109)),"Fix: charge date",IF(OR($D109&lt;36526,$D109&lt;&gt;INT($D109)),"Fix: charge date",IF($D109&gt;AsOf,"Fix: charge date is after the as-of date",IF(NOT(ISNUMBER($E109)),"Fix: due date",IF(OR($E109&lt;36526,$E109&lt;&gt;INT($E109)),"Fix: due date",IF($E109&lt;$D109,"Fix: due date is before the charge date",IF(NOT(ISNUMBER($F109)),"Fix: amount must be a number",IF($F109&lt;=0,"Fix: amount must be more than 0",IF(ROUND($F109,2)&lt;&gt;$F109,"Fix: amount in dollars and cents",IF($F109&gt;999999.99,"Fix: amount too large","OK"))))))))))))))))</f>
        <v/>
      </c>
    </row>
    <row r="110" customFormat="false" ht="15" hidden="false" customHeight="false" outlineLevel="0" collapsed="false">
      <c r="A110" s="11"/>
      <c r="B110" s="11"/>
      <c r="C110" s="15" t="str">
        <f aca="false">IF($B110="","",IFERROR(INDEX(Customers!$B$11:$B$5000,MATCH($B110,Customers!$A$11:$A$5000,0)),"Unknown ID"))</f>
        <v/>
      </c>
      <c r="D110" s="12"/>
      <c r="E110" s="12"/>
      <c r="F110" s="18"/>
      <c r="G110" s="11"/>
      <c r="H110" s="15" t="str">
        <f aca="false">IF(AND($A110="",$B110="",$D110="",$E110="",$F110="",$G110=""),"",IF($A110="","Fix: add a charge ID",IF(COUNTIF($A$6:$A$5000,$A110)+COUNTIF(Payments!$A$6:$A$5000,$A110)&gt;1,"Fix: duplicate ID",IF($B110="","Fix: choose a customer ID",IF(COUNTIF(Customers!$A$11:$A$5000,$B110)=0,"Fix: unknown customer ID",IF(COUNTIF(Customers!$A$11:$A$5000,$B110)&gt;1,"Fix: customer ID used twice on Customers",IF(NOT(ISNUMBER($D110)),"Fix: charge date",IF(OR($D110&lt;36526,$D110&lt;&gt;INT($D110)),"Fix: charge date",IF($D110&gt;AsOf,"Fix: charge date is after the as-of date",IF(NOT(ISNUMBER($E110)),"Fix: due date",IF(OR($E110&lt;36526,$E110&lt;&gt;INT($E110)),"Fix: due date",IF($E110&lt;$D110,"Fix: due date is before the charge date",IF(NOT(ISNUMBER($F110)),"Fix: amount must be a number",IF($F110&lt;=0,"Fix: amount must be more than 0",IF(ROUND($F110,2)&lt;&gt;$F110,"Fix: amount in dollars and cents",IF($F110&gt;999999.99,"Fix: amount too large","OK"))))))))))))))))</f>
        <v/>
      </c>
    </row>
    <row r="111" customFormat="false" ht="15" hidden="false" customHeight="false" outlineLevel="0" collapsed="false">
      <c r="A111" s="11"/>
      <c r="B111" s="11"/>
      <c r="C111" s="15" t="str">
        <f aca="false">IF($B111="","",IFERROR(INDEX(Customers!$B$11:$B$5000,MATCH($B111,Customers!$A$11:$A$5000,0)),"Unknown ID"))</f>
        <v/>
      </c>
      <c r="D111" s="12"/>
      <c r="E111" s="12"/>
      <c r="F111" s="18"/>
      <c r="G111" s="11"/>
      <c r="H111" s="15" t="str">
        <f aca="false">IF(AND($A111="",$B111="",$D111="",$E111="",$F111="",$G111=""),"",IF($A111="","Fix: add a charge ID",IF(COUNTIF($A$6:$A$5000,$A111)+COUNTIF(Payments!$A$6:$A$5000,$A111)&gt;1,"Fix: duplicate ID",IF($B111="","Fix: choose a customer ID",IF(COUNTIF(Customers!$A$11:$A$5000,$B111)=0,"Fix: unknown customer ID",IF(COUNTIF(Customers!$A$11:$A$5000,$B111)&gt;1,"Fix: customer ID used twice on Customers",IF(NOT(ISNUMBER($D111)),"Fix: charge date",IF(OR($D111&lt;36526,$D111&lt;&gt;INT($D111)),"Fix: charge date",IF($D111&gt;AsOf,"Fix: charge date is after the as-of date",IF(NOT(ISNUMBER($E111)),"Fix: due date",IF(OR($E111&lt;36526,$E111&lt;&gt;INT($E111)),"Fix: due date",IF($E111&lt;$D111,"Fix: due date is before the charge date",IF(NOT(ISNUMBER($F111)),"Fix: amount must be a number",IF($F111&lt;=0,"Fix: amount must be more than 0",IF(ROUND($F111,2)&lt;&gt;$F111,"Fix: amount in dollars and cents",IF($F111&gt;999999.99,"Fix: amount too large","OK"))))))))))))))))</f>
        <v/>
      </c>
    </row>
    <row r="112" customFormat="false" ht="15" hidden="false" customHeight="false" outlineLevel="0" collapsed="false">
      <c r="A112" s="11"/>
      <c r="B112" s="11"/>
      <c r="C112" s="15" t="str">
        <f aca="false">IF($B112="","",IFERROR(INDEX(Customers!$B$11:$B$5000,MATCH($B112,Customers!$A$11:$A$5000,0)),"Unknown ID"))</f>
        <v/>
      </c>
      <c r="D112" s="12"/>
      <c r="E112" s="12"/>
      <c r="F112" s="18"/>
      <c r="G112" s="11"/>
      <c r="H112" s="15" t="str">
        <f aca="false">IF(AND($A112="",$B112="",$D112="",$E112="",$F112="",$G112=""),"",IF($A112="","Fix: add a charge ID",IF(COUNTIF($A$6:$A$5000,$A112)+COUNTIF(Payments!$A$6:$A$5000,$A112)&gt;1,"Fix: duplicate ID",IF($B112="","Fix: choose a customer ID",IF(COUNTIF(Customers!$A$11:$A$5000,$B112)=0,"Fix: unknown customer ID",IF(COUNTIF(Customers!$A$11:$A$5000,$B112)&gt;1,"Fix: customer ID used twice on Customers",IF(NOT(ISNUMBER($D112)),"Fix: charge date",IF(OR($D112&lt;36526,$D112&lt;&gt;INT($D112)),"Fix: charge date",IF($D112&gt;AsOf,"Fix: charge date is after the as-of date",IF(NOT(ISNUMBER($E112)),"Fix: due date",IF(OR($E112&lt;36526,$E112&lt;&gt;INT($E112)),"Fix: due date",IF($E112&lt;$D112,"Fix: due date is before the charge date",IF(NOT(ISNUMBER($F112)),"Fix: amount must be a number",IF($F112&lt;=0,"Fix: amount must be more than 0",IF(ROUND($F112,2)&lt;&gt;$F112,"Fix: amount in dollars and cents",IF($F112&gt;999999.99,"Fix: amount too large","OK"))))))))))))))))</f>
        <v/>
      </c>
    </row>
    <row r="113" customFormat="false" ht="15" hidden="false" customHeight="false" outlineLevel="0" collapsed="false">
      <c r="A113" s="11"/>
      <c r="B113" s="11"/>
      <c r="C113" s="15" t="str">
        <f aca="false">IF($B113="","",IFERROR(INDEX(Customers!$B$11:$B$5000,MATCH($B113,Customers!$A$11:$A$5000,0)),"Unknown ID"))</f>
        <v/>
      </c>
      <c r="D113" s="12"/>
      <c r="E113" s="12"/>
      <c r="F113" s="18"/>
      <c r="G113" s="11"/>
      <c r="H113" s="15" t="str">
        <f aca="false">IF(AND($A113="",$B113="",$D113="",$E113="",$F113="",$G113=""),"",IF($A113="","Fix: add a charge ID",IF(COUNTIF($A$6:$A$5000,$A113)+COUNTIF(Payments!$A$6:$A$5000,$A113)&gt;1,"Fix: duplicate ID",IF($B113="","Fix: choose a customer ID",IF(COUNTIF(Customers!$A$11:$A$5000,$B113)=0,"Fix: unknown customer ID",IF(COUNTIF(Customers!$A$11:$A$5000,$B113)&gt;1,"Fix: customer ID used twice on Customers",IF(NOT(ISNUMBER($D113)),"Fix: charge date",IF(OR($D113&lt;36526,$D113&lt;&gt;INT($D113)),"Fix: charge date",IF($D113&gt;AsOf,"Fix: charge date is after the as-of date",IF(NOT(ISNUMBER($E113)),"Fix: due date",IF(OR($E113&lt;36526,$E113&lt;&gt;INT($E113)),"Fix: due date",IF($E113&lt;$D113,"Fix: due date is before the charge date",IF(NOT(ISNUMBER($F113)),"Fix: amount must be a number",IF($F113&lt;=0,"Fix: amount must be more than 0",IF(ROUND($F113,2)&lt;&gt;$F113,"Fix: amount in dollars and cents",IF($F113&gt;999999.99,"Fix: amount too large","OK"))))))))))))))))</f>
        <v/>
      </c>
    </row>
    <row r="114" customFormat="false" ht="15" hidden="false" customHeight="false" outlineLevel="0" collapsed="false">
      <c r="A114" s="11"/>
      <c r="B114" s="11"/>
      <c r="C114" s="15" t="str">
        <f aca="false">IF($B114="","",IFERROR(INDEX(Customers!$B$11:$B$5000,MATCH($B114,Customers!$A$11:$A$5000,0)),"Unknown ID"))</f>
        <v/>
      </c>
      <c r="D114" s="12"/>
      <c r="E114" s="12"/>
      <c r="F114" s="18"/>
      <c r="G114" s="11"/>
      <c r="H114" s="15" t="str">
        <f aca="false">IF(AND($A114="",$B114="",$D114="",$E114="",$F114="",$G114=""),"",IF($A114="","Fix: add a charge ID",IF(COUNTIF($A$6:$A$5000,$A114)+COUNTIF(Payments!$A$6:$A$5000,$A114)&gt;1,"Fix: duplicate ID",IF($B114="","Fix: choose a customer ID",IF(COUNTIF(Customers!$A$11:$A$5000,$B114)=0,"Fix: unknown customer ID",IF(COUNTIF(Customers!$A$11:$A$5000,$B114)&gt;1,"Fix: customer ID used twice on Customers",IF(NOT(ISNUMBER($D114)),"Fix: charge date",IF(OR($D114&lt;36526,$D114&lt;&gt;INT($D114)),"Fix: charge date",IF($D114&gt;AsOf,"Fix: charge date is after the as-of date",IF(NOT(ISNUMBER($E114)),"Fix: due date",IF(OR($E114&lt;36526,$E114&lt;&gt;INT($E114)),"Fix: due date",IF($E114&lt;$D114,"Fix: due date is before the charge date",IF(NOT(ISNUMBER($F114)),"Fix: amount must be a number",IF($F114&lt;=0,"Fix: amount must be more than 0",IF(ROUND($F114,2)&lt;&gt;$F114,"Fix: amount in dollars and cents",IF($F114&gt;999999.99,"Fix: amount too large","OK"))))))))))))))))</f>
        <v/>
      </c>
    </row>
    <row r="115" customFormat="false" ht="15" hidden="false" customHeight="false" outlineLevel="0" collapsed="false">
      <c r="A115" s="11"/>
      <c r="B115" s="11"/>
      <c r="C115" s="15" t="str">
        <f aca="false">IF($B115="","",IFERROR(INDEX(Customers!$B$11:$B$5000,MATCH($B115,Customers!$A$11:$A$5000,0)),"Unknown ID"))</f>
        <v/>
      </c>
      <c r="D115" s="12"/>
      <c r="E115" s="12"/>
      <c r="F115" s="18"/>
      <c r="G115" s="11"/>
      <c r="H115" s="15" t="str">
        <f aca="false">IF(AND($A115="",$B115="",$D115="",$E115="",$F115="",$G115=""),"",IF($A115="","Fix: add a charge ID",IF(COUNTIF($A$6:$A$5000,$A115)+COUNTIF(Payments!$A$6:$A$5000,$A115)&gt;1,"Fix: duplicate ID",IF($B115="","Fix: choose a customer ID",IF(COUNTIF(Customers!$A$11:$A$5000,$B115)=0,"Fix: unknown customer ID",IF(COUNTIF(Customers!$A$11:$A$5000,$B115)&gt;1,"Fix: customer ID used twice on Customers",IF(NOT(ISNUMBER($D115)),"Fix: charge date",IF(OR($D115&lt;36526,$D115&lt;&gt;INT($D115)),"Fix: charge date",IF($D115&gt;AsOf,"Fix: charge date is after the as-of date",IF(NOT(ISNUMBER($E115)),"Fix: due date",IF(OR($E115&lt;36526,$E115&lt;&gt;INT($E115)),"Fix: due date",IF($E115&lt;$D115,"Fix: due date is before the charge date",IF(NOT(ISNUMBER($F115)),"Fix: amount must be a number",IF($F115&lt;=0,"Fix: amount must be more than 0",IF(ROUND($F115,2)&lt;&gt;$F115,"Fix: amount in dollars and cents",IF($F115&gt;999999.99,"Fix: amount too large","OK"))))))))))))))))</f>
        <v/>
      </c>
    </row>
    <row r="116" customFormat="false" ht="15" hidden="false" customHeight="false" outlineLevel="0" collapsed="false">
      <c r="A116" s="11"/>
      <c r="B116" s="11"/>
      <c r="C116" s="15" t="str">
        <f aca="false">IF($B116="","",IFERROR(INDEX(Customers!$B$11:$B$5000,MATCH($B116,Customers!$A$11:$A$5000,0)),"Unknown ID"))</f>
        <v/>
      </c>
      <c r="D116" s="12"/>
      <c r="E116" s="12"/>
      <c r="F116" s="18"/>
      <c r="G116" s="11"/>
      <c r="H116" s="15" t="str">
        <f aca="false">IF(AND($A116="",$B116="",$D116="",$E116="",$F116="",$G116=""),"",IF($A116="","Fix: add a charge ID",IF(COUNTIF($A$6:$A$5000,$A116)+COUNTIF(Payments!$A$6:$A$5000,$A116)&gt;1,"Fix: duplicate ID",IF($B116="","Fix: choose a customer ID",IF(COUNTIF(Customers!$A$11:$A$5000,$B116)=0,"Fix: unknown customer ID",IF(COUNTIF(Customers!$A$11:$A$5000,$B116)&gt;1,"Fix: customer ID used twice on Customers",IF(NOT(ISNUMBER($D116)),"Fix: charge date",IF(OR($D116&lt;36526,$D116&lt;&gt;INT($D116)),"Fix: charge date",IF($D116&gt;AsOf,"Fix: charge date is after the as-of date",IF(NOT(ISNUMBER($E116)),"Fix: due date",IF(OR($E116&lt;36526,$E116&lt;&gt;INT($E116)),"Fix: due date",IF($E116&lt;$D116,"Fix: due date is before the charge date",IF(NOT(ISNUMBER($F116)),"Fix: amount must be a number",IF($F116&lt;=0,"Fix: amount must be more than 0",IF(ROUND($F116,2)&lt;&gt;$F116,"Fix: amount in dollars and cents",IF($F116&gt;999999.99,"Fix: amount too large","OK"))))))))))))))))</f>
        <v/>
      </c>
    </row>
    <row r="117" customFormat="false" ht="15" hidden="false" customHeight="false" outlineLevel="0" collapsed="false">
      <c r="A117" s="11"/>
      <c r="B117" s="11"/>
      <c r="C117" s="15" t="str">
        <f aca="false">IF($B117="","",IFERROR(INDEX(Customers!$B$11:$B$5000,MATCH($B117,Customers!$A$11:$A$5000,0)),"Unknown ID"))</f>
        <v/>
      </c>
      <c r="D117" s="12"/>
      <c r="E117" s="12"/>
      <c r="F117" s="18"/>
      <c r="G117" s="11"/>
      <c r="H117" s="15" t="str">
        <f aca="false">IF(AND($A117="",$B117="",$D117="",$E117="",$F117="",$G117=""),"",IF($A117="","Fix: add a charge ID",IF(COUNTIF($A$6:$A$5000,$A117)+COUNTIF(Payments!$A$6:$A$5000,$A117)&gt;1,"Fix: duplicate ID",IF($B117="","Fix: choose a customer ID",IF(COUNTIF(Customers!$A$11:$A$5000,$B117)=0,"Fix: unknown customer ID",IF(COUNTIF(Customers!$A$11:$A$5000,$B117)&gt;1,"Fix: customer ID used twice on Customers",IF(NOT(ISNUMBER($D117)),"Fix: charge date",IF(OR($D117&lt;36526,$D117&lt;&gt;INT($D117)),"Fix: charge date",IF($D117&gt;AsOf,"Fix: charge date is after the as-of date",IF(NOT(ISNUMBER($E117)),"Fix: due date",IF(OR($E117&lt;36526,$E117&lt;&gt;INT($E117)),"Fix: due date",IF($E117&lt;$D117,"Fix: due date is before the charge date",IF(NOT(ISNUMBER($F117)),"Fix: amount must be a number",IF($F117&lt;=0,"Fix: amount must be more than 0",IF(ROUND($F117,2)&lt;&gt;$F117,"Fix: amount in dollars and cents",IF($F117&gt;999999.99,"Fix: amount too large","OK"))))))))))))))))</f>
        <v/>
      </c>
    </row>
    <row r="118" customFormat="false" ht="15" hidden="false" customHeight="false" outlineLevel="0" collapsed="false">
      <c r="A118" s="11"/>
      <c r="B118" s="11"/>
      <c r="C118" s="15" t="str">
        <f aca="false">IF($B118="","",IFERROR(INDEX(Customers!$B$11:$B$5000,MATCH($B118,Customers!$A$11:$A$5000,0)),"Unknown ID"))</f>
        <v/>
      </c>
      <c r="D118" s="12"/>
      <c r="E118" s="12"/>
      <c r="F118" s="18"/>
      <c r="G118" s="11"/>
      <c r="H118" s="15" t="str">
        <f aca="false">IF(AND($A118="",$B118="",$D118="",$E118="",$F118="",$G118=""),"",IF($A118="","Fix: add a charge ID",IF(COUNTIF($A$6:$A$5000,$A118)+COUNTIF(Payments!$A$6:$A$5000,$A118)&gt;1,"Fix: duplicate ID",IF($B118="","Fix: choose a customer ID",IF(COUNTIF(Customers!$A$11:$A$5000,$B118)=0,"Fix: unknown customer ID",IF(COUNTIF(Customers!$A$11:$A$5000,$B118)&gt;1,"Fix: customer ID used twice on Customers",IF(NOT(ISNUMBER($D118)),"Fix: charge date",IF(OR($D118&lt;36526,$D118&lt;&gt;INT($D118)),"Fix: charge date",IF($D118&gt;AsOf,"Fix: charge date is after the as-of date",IF(NOT(ISNUMBER($E118)),"Fix: due date",IF(OR($E118&lt;36526,$E118&lt;&gt;INT($E118)),"Fix: due date",IF($E118&lt;$D118,"Fix: due date is before the charge date",IF(NOT(ISNUMBER($F118)),"Fix: amount must be a number",IF($F118&lt;=0,"Fix: amount must be more than 0",IF(ROUND($F118,2)&lt;&gt;$F118,"Fix: amount in dollars and cents",IF($F118&gt;999999.99,"Fix: amount too large","OK"))))))))))))))))</f>
        <v/>
      </c>
    </row>
    <row r="119" customFormat="false" ht="15" hidden="false" customHeight="false" outlineLevel="0" collapsed="false">
      <c r="A119" s="11"/>
      <c r="B119" s="11"/>
      <c r="C119" s="15" t="str">
        <f aca="false">IF($B119="","",IFERROR(INDEX(Customers!$B$11:$B$5000,MATCH($B119,Customers!$A$11:$A$5000,0)),"Unknown ID"))</f>
        <v/>
      </c>
      <c r="D119" s="12"/>
      <c r="E119" s="12"/>
      <c r="F119" s="18"/>
      <c r="G119" s="11"/>
      <c r="H119" s="15" t="str">
        <f aca="false">IF(AND($A119="",$B119="",$D119="",$E119="",$F119="",$G119=""),"",IF($A119="","Fix: add a charge ID",IF(COUNTIF($A$6:$A$5000,$A119)+COUNTIF(Payments!$A$6:$A$5000,$A119)&gt;1,"Fix: duplicate ID",IF($B119="","Fix: choose a customer ID",IF(COUNTIF(Customers!$A$11:$A$5000,$B119)=0,"Fix: unknown customer ID",IF(COUNTIF(Customers!$A$11:$A$5000,$B119)&gt;1,"Fix: customer ID used twice on Customers",IF(NOT(ISNUMBER($D119)),"Fix: charge date",IF(OR($D119&lt;36526,$D119&lt;&gt;INT($D119)),"Fix: charge date",IF($D119&gt;AsOf,"Fix: charge date is after the as-of date",IF(NOT(ISNUMBER($E119)),"Fix: due date",IF(OR($E119&lt;36526,$E119&lt;&gt;INT($E119)),"Fix: due date",IF($E119&lt;$D119,"Fix: due date is before the charge date",IF(NOT(ISNUMBER($F119)),"Fix: amount must be a number",IF($F119&lt;=0,"Fix: amount must be more than 0",IF(ROUND($F119,2)&lt;&gt;$F119,"Fix: amount in dollars and cents",IF($F119&gt;999999.99,"Fix: amount too large","OK"))))))))))))))))</f>
        <v/>
      </c>
    </row>
    <row r="120" customFormat="false" ht="15" hidden="false" customHeight="false" outlineLevel="0" collapsed="false">
      <c r="A120" s="11"/>
      <c r="B120" s="11"/>
      <c r="C120" s="15" t="str">
        <f aca="false">IF($B120="","",IFERROR(INDEX(Customers!$B$11:$B$5000,MATCH($B120,Customers!$A$11:$A$5000,0)),"Unknown ID"))</f>
        <v/>
      </c>
      <c r="D120" s="12"/>
      <c r="E120" s="12"/>
      <c r="F120" s="18"/>
      <c r="G120" s="11"/>
      <c r="H120" s="15" t="str">
        <f aca="false">IF(AND($A120="",$B120="",$D120="",$E120="",$F120="",$G120=""),"",IF($A120="","Fix: add a charge ID",IF(COUNTIF($A$6:$A$5000,$A120)+COUNTIF(Payments!$A$6:$A$5000,$A120)&gt;1,"Fix: duplicate ID",IF($B120="","Fix: choose a customer ID",IF(COUNTIF(Customers!$A$11:$A$5000,$B120)=0,"Fix: unknown customer ID",IF(COUNTIF(Customers!$A$11:$A$5000,$B120)&gt;1,"Fix: customer ID used twice on Customers",IF(NOT(ISNUMBER($D120)),"Fix: charge date",IF(OR($D120&lt;36526,$D120&lt;&gt;INT($D120)),"Fix: charge date",IF($D120&gt;AsOf,"Fix: charge date is after the as-of date",IF(NOT(ISNUMBER($E120)),"Fix: due date",IF(OR($E120&lt;36526,$E120&lt;&gt;INT($E120)),"Fix: due date",IF($E120&lt;$D120,"Fix: due date is before the charge date",IF(NOT(ISNUMBER($F120)),"Fix: amount must be a number",IF($F120&lt;=0,"Fix: amount must be more than 0",IF(ROUND($F120,2)&lt;&gt;$F120,"Fix: amount in dollars and cents",IF($F120&gt;999999.99,"Fix: amount too large","OK"))))))))))))))))</f>
        <v/>
      </c>
    </row>
    <row r="121" customFormat="false" ht="15" hidden="false" customHeight="false" outlineLevel="0" collapsed="false">
      <c r="A121" s="11"/>
      <c r="B121" s="11"/>
      <c r="C121" s="15" t="str">
        <f aca="false">IF($B121="","",IFERROR(INDEX(Customers!$B$11:$B$5000,MATCH($B121,Customers!$A$11:$A$5000,0)),"Unknown ID"))</f>
        <v/>
      </c>
      <c r="D121" s="12"/>
      <c r="E121" s="12"/>
      <c r="F121" s="18"/>
      <c r="G121" s="11"/>
      <c r="H121" s="15" t="str">
        <f aca="false">IF(AND($A121="",$B121="",$D121="",$E121="",$F121="",$G121=""),"",IF($A121="","Fix: add a charge ID",IF(COUNTIF($A$6:$A$5000,$A121)+COUNTIF(Payments!$A$6:$A$5000,$A121)&gt;1,"Fix: duplicate ID",IF($B121="","Fix: choose a customer ID",IF(COUNTIF(Customers!$A$11:$A$5000,$B121)=0,"Fix: unknown customer ID",IF(COUNTIF(Customers!$A$11:$A$5000,$B121)&gt;1,"Fix: customer ID used twice on Customers",IF(NOT(ISNUMBER($D121)),"Fix: charge date",IF(OR($D121&lt;36526,$D121&lt;&gt;INT($D121)),"Fix: charge date",IF($D121&gt;AsOf,"Fix: charge date is after the as-of date",IF(NOT(ISNUMBER($E121)),"Fix: due date",IF(OR($E121&lt;36526,$E121&lt;&gt;INT($E121)),"Fix: due date",IF($E121&lt;$D121,"Fix: due date is before the charge date",IF(NOT(ISNUMBER($F121)),"Fix: amount must be a number",IF($F121&lt;=0,"Fix: amount must be more than 0",IF(ROUND($F121,2)&lt;&gt;$F121,"Fix: amount in dollars and cents",IF($F121&gt;999999.99,"Fix: amount too large","OK"))))))))))))))))</f>
        <v/>
      </c>
    </row>
    <row r="122" customFormat="false" ht="15" hidden="false" customHeight="false" outlineLevel="0" collapsed="false">
      <c r="A122" s="11"/>
      <c r="B122" s="11"/>
      <c r="C122" s="15" t="str">
        <f aca="false">IF($B122="","",IFERROR(INDEX(Customers!$B$11:$B$5000,MATCH($B122,Customers!$A$11:$A$5000,0)),"Unknown ID"))</f>
        <v/>
      </c>
      <c r="D122" s="12"/>
      <c r="E122" s="12"/>
      <c r="F122" s="18"/>
      <c r="G122" s="11"/>
      <c r="H122" s="15" t="str">
        <f aca="false">IF(AND($A122="",$B122="",$D122="",$E122="",$F122="",$G122=""),"",IF($A122="","Fix: add a charge ID",IF(COUNTIF($A$6:$A$5000,$A122)+COUNTIF(Payments!$A$6:$A$5000,$A122)&gt;1,"Fix: duplicate ID",IF($B122="","Fix: choose a customer ID",IF(COUNTIF(Customers!$A$11:$A$5000,$B122)=0,"Fix: unknown customer ID",IF(COUNTIF(Customers!$A$11:$A$5000,$B122)&gt;1,"Fix: customer ID used twice on Customers",IF(NOT(ISNUMBER($D122)),"Fix: charge date",IF(OR($D122&lt;36526,$D122&lt;&gt;INT($D122)),"Fix: charge date",IF($D122&gt;AsOf,"Fix: charge date is after the as-of date",IF(NOT(ISNUMBER($E122)),"Fix: due date",IF(OR($E122&lt;36526,$E122&lt;&gt;INT($E122)),"Fix: due date",IF($E122&lt;$D122,"Fix: due date is before the charge date",IF(NOT(ISNUMBER($F122)),"Fix: amount must be a number",IF($F122&lt;=0,"Fix: amount must be more than 0",IF(ROUND($F122,2)&lt;&gt;$F122,"Fix: amount in dollars and cents",IF($F122&gt;999999.99,"Fix: amount too large","OK"))))))))))))))))</f>
        <v/>
      </c>
    </row>
    <row r="123" customFormat="false" ht="15" hidden="false" customHeight="false" outlineLevel="0" collapsed="false">
      <c r="A123" s="11"/>
      <c r="B123" s="11"/>
      <c r="C123" s="15" t="str">
        <f aca="false">IF($B123="","",IFERROR(INDEX(Customers!$B$11:$B$5000,MATCH($B123,Customers!$A$11:$A$5000,0)),"Unknown ID"))</f>
        <v/>
      </c>
      <c r="D123" s="12"/>
      <c r="E123" s="12"/>
      <c r="F123" s="18"/>
      <c r="G123" s="11"/>
      <c r="H123" s="15" t="str">
        <f aca="false">IF(AND($A123="",$B123="",$D123="",$E123="",$F123="",$G123=""),"",IF($A123="","Fix: add a charge ID",IF(COUNTIF($A$6:$A$5000,$A123)+COUNTIF(Payments!$A$6:$A$5000,$A123)&gt;1,"Fix: duplicate ID",IF($B123="","Fix: choose a customer ID",IF(COUNTIF(Customers!$A$11:$A$5000,$B123)=0,"Fix: unknown customer ID",IF(COUNTIF(Customers!$A$11:$A$5000,$B123)&gt;1,"Fix: customer ID used twice on Customers",IF(NOT(ISNUMBER($D123)),"Fix: charge date",IF(OR($D123&lt;36526,$D123&lt;&gt;INT($D123)),"Fix: charge date",IF($D123&gt;AsOf,"Fix: charge date is after the as-of date",IF(NOT(ISNUMBER($E123)),"Fix: due date",IF(OR($E123&lt;36526,$E123&lt;&gt;INT($E123)),"Fix: due date",IF($E123&lt;$D123,"Fix: due date is before the charge date",IF(NOT(ISNUMBER($F123)),"Fix: amount must be a number",IF($F123&lt;=0,"Fix: amount must be more than 0",IF(ROUND($F123,2)&lt;&gt;$F123,"Fix: amount in dollars and cents",IF($F123&gt;999999.99,"Fix: amount too large","OK"))))))))))))))))</f>
        <v/>
      </c>
    </row>
    <row r="124" customFormat="false" ht="15" hidden="false" customHeight="false" outlineLevel="0" collapsed="false">
      <c r="A124" s="11"/>
      <c r="B124" s="11"/>
      <c r="C124" s="15" t="str">
        <f aca="false">IF($B124="","",IFERROR(INDEX(Customers!$B$11:$B$5000,MATCH($B124,Customers!$A$11:$A$5000,0)),"Unknown ID"))</f>
        <v/>
      </c>
      <c r="D124" s="12"/>
      <c r="E124" s="12"/>
      <c r="F124" s="18"/>
      <c r="G124" s="11"/>
      <c r="H124" s="15" t="str">
        <f aca="false">IF(AND($A124="",$B124="",$D124="",$E124="",$F124="",$G124=""),"",IF($A124="","Fix: add a charge ID",IF(COUNTIF($A$6:$A$5000,$A124)+COUNTIF(Payments!$A$6:$A$5000,$A124)&gt;1,"Fix: duplicate ID",IF($B124="","Fix: choose a customer ID",IF(COUNTIF(Customers!$A$11:$A$5000,$B124)=0,"Fix: unknown customer ID",IF(COUNTIF(Customers!$A$11:$A$5000,$B124)&gt;1,"Fix: customer ID used twice on Customers",IF(NOT(ISNUMBER($D124)),"Fix: charge date",IF(OR($D124&lt;36526,$D124&lt;&gt;INT($D124)),"Fix: charge date",IF($D124&gt;AsOf,"Fix: charge date is after the as-of date",IF(NOT(ISNUMBER($E124)),"Fix: due date",IF(OR($E124&lt;36526,$E124&lt;&gt;INT($E124)),"Fix: due date",IF($E124&lt;$D124,"Fix: due date is before the charge date",IF(NOT(ISNUMBER($F124)),"Fix: amount must be a number",IF($F124&lt;=0,"Fix: amount must be more than 0",IF(ROUND($F124,2)&lt;&gt;$F124,"Fix: amount in dollars and cents",IF($F124&gt;999999.99,"Fix: amount too large","OK"))))))))))))))))</f>
        <v/>
      </c>
    </row>
    <row r="125" customFormat="false" ht="15" hidden="false" customHeight="false" outlineLevel="0" collapsed="false">
      <c r="A125" s="11"/>
      <c r="B125" s="11"/>
      <c r="C125" s="15" t="str">
        <f aca="false">IF($B125="","",IFERROR(INDEX(Customers!$B$11:$B$5000,MATCH($B125,Customers!$A$11:$A$5000,0)),"Unknown ID"))</f>
        <v/>
      </c>
      <c r="D125" s="12"/>
      <c r="E125" s="12"/>
      <c r="F125" s="18"/>
      <c r="G125" s="11"/>
      <c r="H125" s="15" t="str">
        <f aca="false">IF(AND($A125="",$B125="",$D125="",$E125="",$F125="",$G125=""),"",IF($A125="","Fix: add a charge ID",IF(COUNTIF($A$6:$A$5000,$A125)+COUNTIF(Payments!$A$6:$A$5000,$A125)&gt;1,"Fix: duplicate ID",IF($B125="","Fix: choose a customer ID",IF(COUNTIF(Customers!$A$11:$A$5000,$B125)=0,"Fix: unknown customer ID",IF(COUNTIF(Customers!$A$11:$A$5000,$B125)&gt;1,"Fix: customer ID used twice on Customers",IF(NOT(ISNUMBER($D125)),"Fix: charge date",IF(OR($D125&lt;36526,$D125&lt;&gt;INT($D125)),"Fix: charge date",IF($D125&gt;AsOf,"Fix: charge date is after the as-of date",IF(NOT(ISNUMBER($E125)),"Fix: due date",IF(OR($E125&lt;36526,$E125&lt;&gt;INT($E125)),"Fix: due date",IF($E125&lt;$D125,"Fix: due date is before the charge date",IF(NOT(ISNUMBER($F125)),"Fix: amount must be a number",IF($F125&lt;=0,"Fix: amount must be more than 0",IF(ROUND($F125,2)&lt;&gt;$F125,"Fix: amount in dollars and cents",IF($F125&gt;999999.99,"Fix: amount too large","OK"))))))))))))))))</f>
        <v/>
      </c>
    </row>
    <row r="126" customFormat="false" ht="15" hidden="false" customHeight="false" outlineLevel="0" collapsed="false">
      <c r="A126" s="11"/>
      <c r="B126" s="11"/>
      <c r="C126" s="15" t="str">
        <f aca="false">IF($B126="","",IFERROR(INDEX(Customers!$B$11:$B$5000,MATCH($B126,Customers!$A$11:$A$5000,0)),"Unknown ID"))</f>
        <v/>
      </c>
      <c r="D126" s="12"/>
      <c r="E126" s="12"/>
      <c r="F126" s="18"/>
      <c r="G126" s="11"/>
      <c r="H126" s="15" t="str">
        <f aca="false">IF(AND($A126="",$B126="",$D126="",$E126="",$F126="",$G126=""),"",IF($A126="","Fix: add a charge ID",IF(COUNTIF($A$6:$A$5000,$A126)+COUNTIF(Payments!$A$6:$A$5000,$A126)&gt;1,"Fix: duplicate ID",IF($B126="","Fix: choose a customer ID",IF(COUNTIF(Customers!$A$11:$A$5000,$B126)=0,"Fix: unknown customer ID",IF(COUNTIF(Customers!$A$11:$A$5000,$B126)&gt;1,"Fix: customer ID used twice on Customers",IF(NOT(ISNUMBER($D126)),"Fix: charge date",IF(OR($D126&lt;36526,$D126&lt;&gt;INT($D126)),"Fix: charge date",IF($D126&gt;AsOf,"Fix: charge date is after the as-of date",IF(NOT(ISNUMBER($E126)),"Fix: due date",IF(OR($E126&lt;36526,$E126&lt;&gt;INT($E126)),"Fix: due date",IF($E126&lt;$D126,"Fix: due date is before the charge date",IF(NOT(ISNUMBER($F126)),"Fix: amount must be a number",IF($F126&lt;=0,"Fix: amount must be more than 0",IF(ROUND($F126,2)&lt;&gt;$F126,"Fix: amount in dollars and cents",IF($F126&gt;999999.99,"Fix: amount too large","OK"))))))))))))))))</f>
        <v/>
      </c>
    </row>
    <row r="127" customFormat="false" ht="15" hidden="false" customHeight="false" outlineLevel="0" collapsed="false">
      <c r="A127" s="11"/>
      <c r="B127" s="11"/>
      <c r="C127" s="15" t="str">
        <f aca="false">IF($B127="","",IFERROR(INDEX(Customers!$B$11:$B$5000,MATCH($B127,Customers!$A$11:$A$5000,0)),"Unknown ID"))</f>
        <v/>
      </c>
      <c r="D127" s="12"/>
      <c r="E127" s="12"/>
      <c r="F127" s="18"/>
      <c r="G127" s="11"/>
      <c r="H127" s="15" t="str">
        <f aca="false">IF(AND($A127="",$B127="",$D127="",$E127="",$F127="",$G127=""),"",IF($A127="","Fix: add a charge ID",IF(COUNTIF($A$6:$A$5000,$A127)+COUNTIF(Payments!$A$6:$A$5000,$A127)&gt;1,"Fix: duplicate ID",IF($B127="","Fix: choose a customer ID",IF(COUNTIF(Customers!$A$11:$A$5000,$B127)=0,"Fix: unknown customer ID",IF(COUNTIF(Customers!$A$11:$A$5000,$B127)&gt;1,"Fix: customer ID used twice on Customers",IF(NOT(ISNUMBER($D127)),"Fix: charge date",IF(OR($D127&lt;36526,$D127&lt;&gt;INT($D127)),"Fix: charge date",IF($D127&gt;AsOf,"Fix: charge date is after the as-of date",IF(NOT(ISNUMBER($E127)),"Fix: due date",IF(OR($E127&lt;36526,$E127&lt;&gt;INT($E127)),"Fix: due date",IF($E127&lt;$D127,"Fix: due date is before the charge date",IF(NOT(ISNUMBER($F127)),"Fix: amount must be a number",IF($F127&lt;=0,"Fix: amount must be more than 0",IF(ROUND($F127,2)&lt;&gt;$F127,"Fix: amount in dollars and cents",IF($F127&gt;999999.99,"Fix: amount too large","OK"))))))))))))))))</f>
        <v/>
      </c>
    </row>
    <row r="128" customFormat="false" ht="15" hidden="false" customHeight="false" outlineLevel="0" collapsed="false">
      <c r="A128" s="11"/>
      <c r="B128" s="11"/>
      <c r="C128" s="15" t="str">
        <f aca="false">IF($B128="","",IFERROR(INDEX(Customers!$B$11:$B$5000,MATCH($B128,Customers!$A$11:$A$5000,0)),"Unknown ID"))</f>
        <v/>
      </c>
      <c r="D128" s="12"/>
      <c r="E128" s="12"/>
      <c r="F128" s="18"/>
      <c r="G128" s="11"/>
      <c r="H128" s="15" t="str">
        <f aca="false">IF(AND($A128="",$B128="",$D128="",$E128="",$F128="",$G128=""),"",IF($A128="","Fix: add a charge ID",IF(COUNTIF($A$6:$A$5000,$A128)+COUNTIF(Payments!$A$6:$A$5000,$A128)&gt;1,"Fix: duplicate ID",IF($B128="","Fix: choose a customer ID",IF(COUNTIF(Customers!$A$11:$A$5000,$B128)=0,"Fix: unknown customer ID",IF(COUNTIF(Customers!$A$11:$A$5000,$B128)&gt;1,"Fix: customer ID used twice on Customers",IF(NOT(ISNUMBER($D128)),"Fix: charge date",IF(OR($D128&lt;36526,$D128&lt;&gt;INT($D128)),"Fix: charge date",IF($D128&gt;AsOf,"Fix: charge date is after the as-of date",IF(NOT(ISNUMBER($E128)),"Fix: due date",IF(OR($E128&lt;36526,$E128&lt;&gt;INT($E128)),"Fix: due date",IF($E128&lt;$D128,"Fix: due date is before the charge date",IF(NOT(ISNUMBER($F128)),"Fix: amount must be a number",IF($F128&lt;=0,"Fix: amount must be more than 0",IF(ROUND($F128,2)&lt;&gt;$F128,"Fix: amount in dollars and cents",IF($F128&gt;999999.99,"Fix: amount too large","OK"))))))))))))))))</f>
        <v/>
      </c>
    </row>
    <row r="129" customFormat="false" ht="15" hidden="false" customHeight="false" outlineLevel="0" collapsed="false">
      <c r="A129" s="11"/>
      <c r="B129" s="11"/>
      <c r="C129" s="15" t="str">
        <f aca="false">IF($B129="","",IFERROR(INDEX(Customers!$B$11:$B$5000,MATCH($B129,Customers!$A$11:$A$5000,0)),"Unknown ID"))</f>
        <v/>
      </c>
      <c r="D129" s="12"/>
      <c r="E129" s="12"/>
      <c r="F129" s="18"/>
      <c r="G129" s="11"/>
      <c r="H129" s="15" t="str">
        <f aca="false">IF(AND($A129="",$B129="",$D129="",$E129="",$F129="",$G129=""),"",IF($A129="","Fix: add a charge ID",IF(COUNTIF($A$6:$A$5000,$A129)+COUNTIF(Payments!$A$6:$A$5000,$A129)&gt;1,"Fix: duplicate ID",IF($B129="","Fix: choose a customer ID",IF(COUNTIF(Customers!$A$11:$A$5000,$B129)=0,"Fix: unknown customer ID",IF(COUNTIF(Customers!$A$11:$A$5000,$B129)&gt;1,"Fix: customer ID used twice on Customers",IF(NOT(ISNUMBER($D129)),"Fix: charge date",IF(OR($D129&lt;36526,$D129&lt;&gt;INT($D129)),"Fix: charge date",IF($D129&gt;AsOf,"Fix: charge date is after the as-of date",IF(NOT(ISNUMBER($E129)),"Fix: due date",IF(OR($E129&lt;36526,$E129&lt;&gt;INT($E129)),"Fix: due date",IF($E129&lt;$D129,"Fix: due date is before the charge date",IF(NOT(ISNUMBER($F129)),"Fix: amount must be a number",IF($F129&lt;=0,"Fix: amount must be more than 0",IF(ROUND($F129,2)&lt;&gt;$F129,"Fix: amount in dollars and cents",IF($F129&gt;999999.99,"Fix: amount too large","OK"))))))))))))))))</f>
        <v/>
      </c>
    </row>
    <row r="130" customFormat="false" ht="15" hidden="false" customHeight="false" outlineLevel="0" collapsed="false">
      <c r="A130" s="11"/>
      <c r="B130" s="11"/>
      <c r="C130" s="15" t="str">
        <f aca="false">IF($B130="","",IFERROR(INDEX(Customers!$B$11:$B$5000,MATCH($B130,Customers!$A$11:$A$5000,0)),"Unknown ID"))</f>
        <v/>
      </c>
      <c r="D130" s="12"/>
      <c r="E130" s="12"/>
      <c r="F130" s="18"/>
      <c r="G130" s="11"/>
      <c r="H130" s="15" t="str">
        <f aca="false">IF(AND($A130="",$B130="",$D130="",$E130="",$F130="",$G130=""),"",IF($A130="","Fix: add a charge ID",IF(COUNTIF($A$6:$A$5000,$A130)+COUNTIF(Payments!$A$6:$A$5000,$A130)&gt;1,"Fix: duplicate ID",IF($B130="","Fix: choose a customer ID",IF(COUNTIF(Customers!$A$11:$A$5000,$B130)=0,"Fix: unknown customer ID",IF(COUNTIF(Customers!$A$11:$A$5000,$B130)&gt;1,"Fix: customer ID used twice on Customers",IF(NOT(ISNUMBER($D130)),"Fix: charge date",IF(OR($D130&lt;36526,$D130&lt;&gt;INT($D130)),"Fix: charge date",IF($D130&gt;AsOf,"Fix: charge date is after the as-of date",IF(NOT(ISNUMBER($E130)),"Fix: due date",IF(OR($E130&lt;36526,$E130&lt;&gt;INT($E130)),"Fix: due date",IF($E130&lt;$D130,"Fix: due date is before the charge date",IF(NOT(ISNUMBER($F130)),"Fix: amount must be a number",IF($F130&lt;=0,"Fix: amount must be more than 0",IF(ROUND($F130,2)&lt;&gt;$F130,"Fix: amount in dollars and cents",IF($F130&gt;999999.99,"Fix: amount too large","OK"))))))))))))))))</f>
        <v/>
      </c>
    </row>
    <row r="131" customFormat="false" ht="15" hidden="false" customHeight="false" outlineLevel="0" collapsed="false">
      <c r="A131" s="11"/>
      <c r="B131" s="11"/>
      <c r="C131" s="15" t="str">
        <f aca="false">IF($B131="","",IFERROR(INDEX(Customers!$B$11:$B$5000,MATCH($B131,Customers!$A$11:$A$5000,0)),"Unknown ID"))</f>
        <v/>
      </c>
      <c r="D131" s="12"/>
      <c r="E131" s="12"/>
      <c r="F131" s="18"/>
      <c r="G131" s="11"/>
      <c r="H131" s="15" t="str">
        <f aca="false">IF(AND($A131="",$B131="",$D131="",$E131="",$F131="",$G131=""),"",IF($A131="","Fix: add a charge ID",IF(COUNTIF($A$6:$A$5000,$A131)+COUNTIF(Payments!$A$6:$A$5000,$A131)&gt;1,"Fix: duplicate ID",IF($B131="","Fix: choose a customer ID",IF(COUNTIF(Customers!$A$11:$A$5000,$B131)=0,"Fix: unknown customer ID",IF(COUNTIF(Customers!$A$11:$A$5000,$B131)&gt;1,"Fix: customer ID used twice on Customers",IF(NOT(ISNUMBER($D131)),"Fix: charge date",IF(OR($D131&lt;36526,$D131&lt;&gt;INT($D131)),"Fix: charge date",IF($D131&gt;AsOf,"Fix: charge date is after the as-of date",IF(NOT(ISNUMBER($E131)),"Fix: due date",IF(OR($E131&lt;36526,$E131&lt;&gt;INT($E131)),"Fix: due date",IF($E131&lt;$D131,"Fix: due date is before the charge date",IF(NOT(ISNUMBER($F131)),"Fix: amount must be a number",IF($F131&lt;=0,"Fix: amount must be more than 0",IF(ROUND($F131,2)&lt;&gt;$F131,"Fix: amount in dollars and cents",IF($F131&gt;999999.99,"Fix: amount too large","OK"))))))))))))))))</f>
        <v/>
      </c>
    </row>
    <row r="132" customFormat="false" ht="15" hidden="false" customHeight="false" outlineLevel="0" collapsed="false">
      <c r="A132" s="11"/>
      <c r="B132" s="11"/>
      <c r="C132" s="15" t="str">
        <f aca="false">IF($B132="","",IFERROR(INDEX(Customers!$B$11:$B$5000,MATCH($B132,Customers!$A$11:$A$5000,0)),"Unknown ID"))</f>
        <v/>
      </c>
      <c r="D132" s="12"/>
      <c r="E132" s="12"/>
      <c r="F132" s="18"/>
      <c r="G132" s="11"/>
      <c r="H132" s="15" t="str">
        <f aca="false">IF(AND($A132="",$B132="",$D132="",$E132="",$F132="",$G132=""),"",IF($A132="","Fix: add a charge ID",IF(COUNTIF($A$6:$A$5000,$A132)+COUNTIF(Payments!$A$6:$A$5000,$A132)&gt;1,"Fix: duplicate ID",IF($B132="","Fix: choose a customer ID",IF(COUNTIF(Customers!$A$11:$A$5000,$B132)=0,"Fix: unknown customer ID",IF(COUNTIF(Customers!$A$11:$A$5000,$B132)&gt;1,"Fix: customer ID used twice on Customers",IF(NOT(ISNUMBER($D132)),"Fix: charge date",IF(OR($D132&lt;36526,$D132&lt;&gt;INT($D132)),"Fix: charge date",IF($D132&gt;AsOf,"Fix: charge date is after the as-of date",IF(NOT(ISNUMBER($E132)),"Fix: due date",IF(OR($E132&lt;36526,$E132&lt;&gt;INT($E132)),"Fix: due date",IF($E132&lt;$D132,"Fix: due date is before the charge date",IF(NOT(ISNUMBER($F132)),"Fix: amount must be a number",IF($F132&lt;=0,"Fix: amount must be more than 0",IF(ROUND($F132,2)&lt;&gt;$F132,"Fix: amount in dollars and cents",IF($F132&gt;999999.99,"Fix: amount too large","OK"))))))))))))))))</f>
        <v/>
      </c>
    </row>
    <row r="133" customFormat="false" ht="15" hidden="false" customHeight="false" outlineLevel="0" collapsed="false">
      <c r="A133" s="11"/>
      <c r="B133" s="11"/>
      <c r="C133" s="15" t="str">
        <f aca="false">IF($B133="","",IFERROR(INDEX(Customers!$B$11:$B$5000,MATCH($B133,Customers!$A$11:$A$5000,0)),"Unknown ID"))</f>
        <v/>
      </c>
      <c r="D133" s="12"/>
      <c r="E133" s="12"/>
      <c r="F133" s="18"/>
      <c r="G133" s="11"/>
      <c r="H133" s="15" t="str">
        <f aca="false">IF(AND($A133="",$B133="",$D133="",$E133="",$F133="",$G133=""),"",IF($A133="","Fix: add a charge ID",IF(COUNTIF($A$6:$A$5000,$A133)+COUNTIF(Payments!$A$6:$A$5000,$A133)&gt;1,"Fix: duplicate ID",IF($B133="","Fix: choose a customer ID",IF(COUNTIF(Customers!$A$11:$A$5000,$B133)=0,"Fix: unknown customer ID",IF(COUNTIF(Customers!$A$11:$A$5000,$B133)&gt;1,"Fix: customer ID used twice on Customers",IF(NOT(ISNUMBER($D133)),"Fix: charge date",IF(OR($D133&lt;36526,$D133&lt;&gt;INT($D133)),"Fix: charge date",IF($D133&gt;AsOf,"Fix: charge date is after the as-of date",IF(NOT(ISNUMBER($E133)),"Fix: due date",IF(OR($E133&lt;36526,$E133&lt;&gt;INT($E133)),"Fix: due date",IF($E133&lt;$D133,"Fix: due date is before the charge date",IF(NOT(ISNUMBER($F133)),"Fix: amount must be a number",IF($F133&lt;=0,"Fix: amount must be more than 0",IF(ROUND($F133,2)&lt;&gt;$F133,"Fix: amount in dollars and cents",IF($F133&gt;999999.99,"Fix: amount too large","OK"))))))))))))))))</f>
        <v/>
      </c>
    </row>
    <row r="134" customFormat="false" ht="15" hidden="false" customHeight="false" outlineLevel="0" collapsed="false">
      <c r="A134" s="11"/>
      <c r="B134" s="11"/>
      <c r="C134" s="15" t="str">
        <f aca="false">IF($B134="","",IFERROR(INDEX(Customers!$B$11:$B$5000,MATCH($B134,Customers!$A$11:$A$5000,0)),"Unknown ID"))</f>
        <v/>
      </c>
      <c r="D134" s="12"/>
      <c r="E134" s="12"/>
      <c r="F134" s="18"/>
      <c r="G134" s="11"/>
      <c r="H134" s="15" t="str">
        <f aca="false">IF(AND($A134="",$B134="",$D134="",$E134="",$F134="",$G134=""),"",IF($A134="","Fix: add a charge ID",IF(COUNTIF($A$6:$A$5000,$A134)+COUNTIF(Payments!$A$6:$A$5000,$A134)&gt;1,"Fix: duplicate ID",IF($B134="","Fix: choose a customer ID",IF(COUNTIF(Customers!$A$11:$A$5000,$B134)=0,"Fix: unknown customer ID",IF(COUNTIF(Customers!$A$11:$A$5000,$B134)&gt;1,"Fix: customer ID used twice on Customers",IF(NOT(ISNUMBER($D134)),"Fix: charge date",IF(OR($D134&lt;36526,$D134&lt;&gt;INT($D134)),"Fix: charge date",IF($D134&gt;AsOf,"Fix: charge date is after the as-of date",IF(NOT(ISNUMBER($E134)),"Fix: due date",IF(OR($E134&lt;36526,$E134&lt;&gt;INT($E134)),"Fix: due date",IF($E134&lt;$D134,"Fix: due date is before the charge date",IF(NOT(ISNUMBER($F134)),"Fix: amount must be a number",IF($F134&lt;=0,"Fix: amount must be more than 0",IF(ROUND($F134,2)&lt;&gt;$F134,"Fix: amount in dollars and cents",IF($F134&gt;999999.99,"Fix: amount too large","OK"))))))))))))))))</f>
        <v/>
      </c>
    </row>
    <row r="135" customFormat="false" ht="15" hidden="false" customHeight="false" outlineLevel="0" collapsed="false">
      <c r="A135" s="11"/>
      <c r="B135" s="11"/>
      <c r="C135" s="15" t="str">
        <f aca="false">IF($B135="","",IFERROR(INDEX(Customers!$B$11:$B$5000,MATCH($B135,Customers!$A$11:$A$5000,0)),"Unknown ID"))</f>
        <v/>
      </c>
      <c r="D135" s="12"/>
      <c r="E135" s="12"/>
      <c r="F135" s="18"/>
      <c r="G135" s="11"/>
      <c r="H135" s="15" t="str">
        <f aca="false">IF(AND($A135="",$B135="",$D135="",$E135="",$F135="",$G135=""),"",IF($A135="","Fix: add a charge ID",IF(COUNTIF($A$6:$A$5000,$A135)+COUNTIF(Payments!$A$6:$A$5000,$A135)&gt;1,"Fix: duplicate ID",IF($B135="","Fix: choose a customer ID",IF(COUNTIF(Customers!$A$11:$A$5000,$B135)=0,"Fix: unknown customer ID",IF(COUNTIF(Customers!$A$11:$A$5000,$B135)&gt;1,"Fix: customer ID used twice on Customers",IF(NOT(ISNUMBER($D135)),"Fix: charge date",IF(OR($D135&lt;36526,$D135&lt;&gt;INT($D135)),"Fix: charge date",IF($D135&gt;AsOf,"Fix: charge date is after the as-of date",IF(NOT(ISNUMBER($E135)),"Fix: due date",IF(OR($E135&lt;36526,$E135&lt;&gt;INT($E135)),"Fix: due date",IF($E135&lt;$D135,"Fix: due date is before the charge date",IF(NOT(ISNUMBER($F135)),"Fix: amount must be a number",IF($F135&lt;=0,"Fix: amount must be more than 0",IF(ROUND($F135,2)&lt;&gt;$F135,"Fix: amount in dollars and cents",IF($F135&gt;999999.99,"Fix: amount too large","OK"))))))))))))))))</f>
        <v/>
      </c>
    </row>
    <row r="136" customFormat="false" ht="15" hidden="false" customHeight="false" outlineLevel="0" collapsed="false">
      <c r="A136" s="11"/>
      <c r="B136" s="11"/>
      <c r="C136" s="15" t="str">
        <f aca="false">IF($B136="","",IFERROR(INDEX(Customers!$B$11:$B$5000,MATCH($B136,Customers!$A$11:$A$5000,0)),"Unknown ID"))</f>
        <v/>
      </c>
      <c r="D136" s="12"/>
      <c r="E136" s="12"/>
      <c r="F136" s="18"/>
      <c r="G136" s="11"/>
      <c r="H136" s="15" t="str">
        <f aca="false">IF(AND($A136="",$B136="",$D136="",$E136="",$F136="",$G136=""),"",IF($A136="","Fix: add a charge ID",IF(COUNTIF($A$6:$A$5000,$A136)+COUNTIF(Payments!$A$6:$A$5000,$A136)&gt;1,"Fix: duplicate ID",IF($B136="","Fix: choose a customer ID",IF(COUNTIF(Customers!$A$11:$A$5000,$B136)=0,"Fix: unknown customer ID",IF(COUNTIF(Customers!$A$11:$A$5000,$B136)&gt;1,"Fix: customer ID used twice on Customers",IF(NOT(ISNUMBER($D136)),"Fix: charge date",IF(OR($D136&lt;36526,$D136&lt;&gt;INT($D136)),"Fix: charge date",IF($D136&gt;AsOf,"Fix: charge date is after the as-of date",IF(NOT(ISNUMBER($E136)),"Fix: due date",IF(OR($E136&lt;36526,$E136&lt;&gt;INT($E136)),"Fix: due date",IF($E136&lt;$D136,"Fix: due date is before the charge date",IF(NOT(ISNUMBER($F136)),"Fix: amount must be a number",IF($F136&lt;=0,"Fix: amount must be more than 0",IF(ROUND($F136,2)&lt;&gt;$F136,"Fix: amount in dollars and cents",IF($F136&gt;999999.99,"Fix: amount too large","OK"))))))))))))))))</f>
        <v/>
      </c>
    </row>
    <row r="137" customFormat="false" ht="15" hidden="false" customHeight="false" outlineLevel="0" collapsed="false">
      <c r="A137" s="11"/>
      <c r="B137" s="11"/>
      <c r="C137" s="15" t="str">
        <f aca="false">IF($B137="","",IFERROR(INDEX(Customers!$B$11:$B$5000,MATCH($B137,Customers!$A$11:$A$5000,0)),"Unknown ID"))</f>
        <v/>
      </c>
      <c r="D137" s="12"/>
      <c r="E137" s="12"/>
      <c r="F137" s="18"/>
      <c r="G137" s="11"/>
      <c r="H137" s="15" t="str">
        <f aca="false">IF(AND($A137="",$B137="",$D137="",$E137="",$F137="",$G137=""),"",IF($A137="","Fix: add a charge ID",IF(COUNTIF($A$6:$A$5000,$A137)+COUNTIF(Payments!$A$6:$A$5000,$A137)&gt;1,"Fix: duplicate ID",IF($B137="","Fix: choose a customer ID",IF(COUNTIF(Customers!$A$11:$A$5000,$B137)=0,"Fix: unknown customer ID",IF(COUNTIF(Customers!$A$11:$A$5000,$B137)&gt;1,"Fix: customer ID used twice on Customers",IF(NOT(ISNUMBER($D137)),"Fix: charge date",IF(OR($D137&lt;36526,$D137&lt;&gt;INT($D137)),"Fix: charge date",IF($D137&gt;AsOf,"Fix: charge date is after the as-of date",IF(NOT(ISNUMBER($E137)),"Fix: due date",IF(OR($E137&lt;36526,$E137&lt;&gt;INT($E137)),"Fix: due date",IF($E137&lt;$D137,"Fix: due date is before the charge date",IF(NOT(ISNUMBER($F137)),"Fix: amount must be a number",IF($F137&lt;=0,"Fix: amount must be more than 0",IF(ROUND($F137,2)&lt;&gt;$F137,"Fix: amount in dollars and cents",IF($F137&gt;999999.99,"Fix: amount too large","OK"))))))))))))))))</f>
        <v/>
      </c>
    </row>
    <row r="138" customFormat="false" ht="15" hidden="false" customHeight="false" outlineLevel="0" collapsed="false">
      <c r="A138" s="11"/>
      <c r="B138" s="11"/>
      <c r="C138" s="15" t="str">
        <f aca="false">IF($B138="","",IFERROR(INDEX(Customers!$B$11:$B$5000,MATCH($B138,Customers!$A$11:$A$5000,0)),"Unknown ID"))</f>
        <v/>
      </c>
      <c r="D138" s="12"/>
      <c r="E138" s="12"/>
      <c r="F138" s="18"/>
      <c r="G138" s="11"/>
      <c r="H138" s="15" t="str">
        <f aca="false">IF(AND($A138="",$B138="",$D138="",$E138="",$F138="",$G138=""),"",IF($A138="","Fix: add a charge ID",IF(COUNTIF($A$6:$A$5000,$A138)+COUNTIF(Payments!$A$6:$A$5000,$A138)&gt;1,"Fix: duplicate ID",IF($B138="","Fix: choose a customer ID",IF(COUNTIF(Customers!$A$11:$A$5000,$B138)=0,"Fix: unknown customer ID",IF(COUNTIF(Customers!$A$11:$A$5000,$B138)&gt;1,"Fix: customer ID used twice on Customers",IF(NOT(ISNUMBER($D138)),"Fix: charge date",IF(OR($D138&lt;36526,$D138&lt;&gt;INT($D138)),"Fix: charge date",IF($D138&gt;AsOf,"Fix: charge date is after the as-of date",IF(NOT(ISNUMBER($E138)),"Fix: due date",IF(OR($E138&lt;36526,$E138&lt;&gt;INT($E138)),"Fix: due date",IF($E138&lt;$D138,"Fix: due date is before the charge date",IF(NOT(ISNUMBER($F138)),"Fix: amount must be a number",IF($F138&lt;=0,"Fix: amount must be more than 0",IF(ROUND($F138,2)&lt;&gt;$F138,"Fix: amount in dollars and cents",IF($F138&gt;999999.99,"Fix: amount too large","OK"))))))))))))))))</f>
        <v/>
      </c>
    </row>
    <row r="139" customFormat="false" ht="15" hidden="false" customHeight="false" outlineLevel="0" collapsed="false">
      <c r="A139" s="11"/>
      <c r="B139" s="11"/>
      <c r="C139" s="15" t="str">
        <f aca="false">IF($B139="","",IFERROR(INDEX(Customers!$B$11:$B$5000,MATCH($B139,Customers!$A$11:$A$5000,0)),"Unknown ID"))</f>
        <v/>
      </c>
      <c r="D139" s="12"/>
      <c r="E139" s="12"/>
      <c r="F139" s="18"/>
      <c r="G139" s="11"/>
      <c r="H139" s="15" t="str">
        <f aca="false">IF(AND($A139="",$B139="",$D139="",$E139="",$F139="",$G139=""),"",IF($A139="","Fix: add a charge ID",IF(COUNTIF($A$6:$A$5000,$A139)+COUNTIF(Payments!$A$6:$A$5000,$A139)&gt;1,"Fix: duplicate ID",IF($B139="","Fix: choose a customer ID",IF(COUNTIF(Customers!$A$11:$A$5000,$B139)=0,"Fix: unknown customer ID",IF(COUNTIF(Customers!$A$11:$A$5000,$B139)&gt;1,"Fix: customer ID used twice on Customers",IF(NOT(ISNUMBER($D139)),"Fix: charge date",IF(OR($D139&lt;36526,$D139&lt;&gt;INT($D139)),"Fix: charge date",IF($D139&gt;AsOf,"Fix: charge date is after the as-of date",IF(NOT(ISNUMBER($E139)),"Fix: due date",IF(OR($E139&lt;36526,$E139&lt;&gt;INT($E139)),"Fix: due date",IF($E139&lt;$D139,"Fix: due date is before the charge date",IF(NOT(ISNUMBER($F139)),"Fix: amount must be a number",IF($F139&lt;=0,"Fix: amount must be more than 0",IF(ROUND($F139,2)&lt;&gt;$F139,"Fix: amount in dollars and cents",IF($F139&gt;999999.99,"Fix: amount too large","OK"))))))))))))))))</f>
        <v/>
      </c>
    </row>
    <row r="140" customFormat="false" ht="15" hidden="false" customHeight="false" outlineLevel="0" collapsed="false">
      <c r="A140" s="11"/>
      <c r="B140" s="11"/>
      <c r="C140" s="15" t="str">
        <f aca="false">IF($B140="","",IFERROR(INDEX(Customers!$B$11:$B$5000,MATCH($B140,Customers!$A$11:$A$5000,0)),"Unknown ID"))</f>
        <v/>
      </c>
      <c r="D140" s="12"/>
      <c r="E140" s="12"/>
      <c r="F140" s="18"/>
      <c r="G140" s="11"/>
      <c r="H140" s="15" t="str">
        <f aca="false">IF(AND($A140="",$B140="",$D140="",$E140="",$F140="",$G140=""),"",IF($A140="","Fix: add a charge ID",IF(COUNTIF($A$6:$A$5000,$A140)+COUNTIF(Payments!$A$6:$A$5000,$A140)&gt;1,"Fix: duplicate ID",IF($B140="","Fix: choose a customer ID",IF(COUNTIF(Customers!$A$11:$A$5000,$B140)=0,"Fix: unknown customer ID",IF(COUNTIF(Customers!$A$11:$A$5000,$B140)&gt;1,"Fix: customer ID used twice on Customers",IF(NOT(ISNUMBER($D140)),"Fix: charge date",IF(OR($D140&lt;36526,$D140&lt;&gt;INT($D140)),"Fix: charge date",IF($D140&gt;AsOf,"Fix: charge date is after the as-of date",IF(NOT(ISNUMBER($E140)),"Fix: due date",IF(OR($E140&lt;36526,$E140&lt;&gt;INT($E140)),"Fix: due date",IF($E140&lt;$D140,"Fix: due date is before the charge date",IF(NOT(ISNUMBER($F140)),"Fix: amount must be a number",IF($F140&lt;=0,"Fix: amount must be more than 0",IF(ROUND($F140,2)&lt;&gt;$F140,"Fix: amount in dollars and cents",IF($F140&gt;999999.99,"Fix: amount too large","OK"))))))))))))))))</f>
        <v/>
      </c>
    </row>
    <row r="141" customFormat="false" ht="15" hidden="false" customHeight="false" outlineLevel="0" collapsed="false">
      <c r="A141" s="11"/>
      <c r="B141" s="11"/>
      <c r="C141" s="15" t="str">
        <f aca="false">IF($B141="","",IFERROR(INDEX(Customers!$B$11:$B$5000,MATCH($B141,Customers!$A$11:$A$5000,0)),"Unknown ID"))</f>
        <v/>
      </c>
      <c r="D141" s="12"/>
      <c r="E141" s="12"/>
      <c r="F141" s="18"/>
      <c r="G141" s="11"/>
      <c r="H141" s="15" t="str">
        <f aca="false">IF(AND($A141="",$B141="",$D141="",$E141="",$F141="",$G141=""),"",IF($A141="","Fix: add a charge ID",IF(COUNTIF($A$6:$A$5000,$A141)+COUNTIF(Payments!$A$6:$A$5000,$A141)&gt;1,"Fix: duplicate ID",IF($B141="","Fix: choose a customer ID",IF(COUNTIF(Customers!$A$11:$A$5000,$B141)=0,"Fix: unknown customer ID",IF(COUNTIF(Customers!$A$11:$A$5000,$B141)&gt;1,"Fix: customer ID used twice on Customers",IF(NOT(ISNUMBER($D141)),"Fix: charge date",IF(OR($D141&lt;36526,$D141&lt;&gt;INT($D141)),"Fix: charge date",IF($D141&gt;AsOf,"Fix: charge date is after the as-of date",IF(NOT(ISNUMBER($E141)),"Fix: due date",IF(OR($E141&lt;36526,$E141&lt;&gt;INT($E141)),"Fix: due date",IF($E141&lt;$D141,"Fix: due date is before the charge date",IF(NOT(ISNUMBER($F141)),"Fix: amount must be a number",IF($F141&lt;=0,"Fix: amount must be more than 0",IF(ROUND($F141,2)&lt;&gt;$F141,"Fix: amount in dollars and cents",IF($F141&gt;999999.99,"Fix: amount too large","OK"))))))))))))))))</f>
        <v/>
      </c>
    </row>
    <row r="142" customFormat="false" ht="15" hidden="false" customHeight="false" outlineLevel="0" collapsed="false">
      <c r="A142" s="11"/>
      <c r="B142" s="11"/>
      <c r="C142" s="15" t="str">
        <f aca="false">IF($B142="","",IFERROR(INDEX(Customers!$B$11:$B$5000,MATCH($B142,Customers!$A$11:$A$5000,0)),"Unknown ID"))</f>
        <v/>
      </c>
      <c r="D142" s="12"/>
      <c r="E142" s="12"/>
      <c r="F142" s="18"/>
      <c r="G142" s="11"/>
      <c r="H142" s="15" t="str">
        <f aca="false">IF(AND($A142="",$B142="",$D142="",$E142="",$F142="",$G142=""),"",IF($A142="","Fix: add a charge ID",IF(COUNTIF($A$6:$A$5000,$A142)+COUNTIF(Payments!$A$6:$A$5000,$A142)&gt;1,"Fix: duplicate ID",IF($B142="","Fix: choose a customer ID",IF(COUNTIF(Customers!$A$11:$A$5000,$B142)=0,"Fix: unknown customer ID",IF(COUNTIF(Customers!$A$11:$A$5000,$B142)&gt;1,"Fix: customer ID used twice on Customers",IF(NOT(ISNUMBER($D142)),"Fix: charge date",IF(OR($D142&lt;36526,$D142&lt;&gt;INT($D142)),"Fix: charge date",IF($D142&gt;AsOf,"Fix: charge date is after the as-of date",IF(NOT(ISNUMBER($E142)),"Fix: due date",IF(OR($E142&lt;36526,$E142&lt;&gt;INT($E142)),"Fix: due date",IF($E142&lt;$D142,"Fix: due date is before the charge date",IF(NOT(ISNUMBER($F142)),"Fix: amount must be a number",IF($F142&lt;=0,"Fix: amount must be more than 0",IF(ROUND($F142,2)&lt;&gt;$F142,"Fix: amount in dollars and cents",IF($F142&gt;999999.99,"Fix: amount too large","OK"))))))))))))))))</f>
        <v/>
      </c>
    </row>
    <row r="143" customFormat="false" ht="15" hidden="false" customHeight="false" outlineLevel="0" collapsed="false">
      <c r="A143" s="11"/>
      <c r="B143" s="11"/>
      <c r="C143" s="15" t="str">
        <f aca="false">IF($B143="","",IFERROR(INDEX(Customers!$B$11:$B$5000,MATCH($B143,Customers!$A$11:$A$5000,0)),"Unknown ID"))</f>
        <v/>
      </c>
      <c r="D143" s="12"/>
      <c r="E143" s="12"/>
      <c r="F143" s="18"/>
      <c r="G143" s="11"/>
      <c r="H143" s="15" t="str">
        <f aca="false">IF(AND($A143="",$B143="",$D143="",$E143="",$F143="",$G143=""),"",IF($A143="","Fix: add a charge ID",IF(COUNTIF($A$6:$A$5000,$A143)+COUNTIF(Payments!$A$6:$A$5000,$A143)&gt;1,"Fix: duplicate ID",IF($B143="","Fix: choose a customer ID",IF(COUNTIF(Customers!$A$11:$A$5000,$B143)=0,"Fix: unknown customer ID",IF(COUNTIF(Customers!$A$11:$A$5000,$B143)&gt;1,"Fix: customer ID used twice on Customers",IF(NOT(ISNUMBER($D143)),"Fix: charge date",IF(OR($D143&lt;36526,$D143&lt;&gt;INT($D143)),"Fix: charge date",IF($D143&gt;AsOf,"Fix: charge date is after the as-of date",IF(NOT(ISNUMBER($E143)),"Fix: due date",IF(OR($E143&lt;36526,$E143&lt;&gt;INT($E143)),"Fix: due date",IF($E143&lt;$D143,"Fix: due date is before the charge date",IF(NOT(ISNUMBER($F143)),"Fix: amount must be a number",IF($F143&lt;=0,"Fix: amount must be more than 0",IF(ROUND($F143,2)&lt;&gt;$F143,"Fix: amount in dollars and cents",IF($F143&gt;999999.99,"Fix: amount too large","OK"))))))))))))))))</f>
        <v/>
      </c>
    </row>
    <row r="144" customFormat="false" ht="15" hidden="false" customHeight="false" outlineLevel="0" collapsed="false">
      <c r="A144" s="11"/>
      <c r="B144" s="11"/>
      <c r="C144" s="15" t="str">
        <f aca="false">IF($B144="","",IFERROR(INDEX(Customers!$B$11:$B$5000,MATCH($B144,Customers!$A$11:$A$5000,0)),"Unknown ID"))</f>
        <v/>
      </c>
      <c r="D144" s="12"/>
      <c r="E144" s="12"/>
      <c r="F144" s="18"/>
      <c r="G144" s="11"/>
      <c r="H144" s="15" t="str">
        <f aca="false">IF(AND($A144="",$B144="",$D144="",$E144="",$F144="",$G144=""),"",IF($A144="","Fix: add a charge ID",IF(COUNTIF($A$6:$A$5000,$A144)+COUNTIF(Payments!$A$6:$A$5000,$A144)&gt;1,"Fix: duplicate ID",IF($B144="","Fix: choose a customer ID",IF(COUNTIF(Customers!$A$11:$A$5000,$B144)=0,"Fix: unknown customer ID",IF(COUNTIF(Customers!$A$11:$A$5000,$B144)&gt;1,"Fix: customer ID used twice on Customers",IF(NOT(ISNUMBER($D144)),"Fix: charge date",IF(OR($D144&lt;36526,$D144&lt;&gt;INT($D144)),"Fix: charge date",IF($D144&gt;AsOf,"Fix: charge date is after the as-of date",IF(NOT(ISNUMBER($E144)),"Fix: due date",IF(OR($E144&lt;36526,$E144&lt;&gt;INT($E144)),"Fix: due date",IF($E144&lt;$D144,"Fix: due date is before the charge date",IF(NOT(ISNUMBER($F144)),"Fix: amount must be a number",IF($F144&lt;=0,"Fix: amount must be more than 0",IF(ROUND($F144,2)&lt;&gt;$F144,"Fix: amount in dollars and cents",IF($F144&gt;999999.99,"Fix: amount too large","OK"))))))))))))))))</f>
        <v/>
      </c>
    </row>
    <row r="145" customFormat="false" ht="15" hidden="false" customHeight="false" outlineLevel="0" collapsed="false">
      <c r="A145" s="11"/>
      <c r="B145" s="11"/>
      <c r="C145" s="15" t="str">
        <f aca="false">IF($B145="","",IFERROR(INDEX(Customers!$B$11:$B$5000,MATCH($B145,Customers!$A$11:$A$5000,0)),"Unknown ID"))</f>
        <v/>
      </c>
      <c r="D145" s="12"/>
      <c r="E145" s="12"/>
      <c r="F145" s="18"/>
      <c r="G145" s="11"/>
      <c r="H145" s="15" t="str">
        <f aca="false">IF(AND($A145="",$B145="",$D145="",$E145="",$F145="",$G145=""),"",IF($A145="","Fix: add a charge ID",IF(COUNTIF($A$6:$A$5000,$A145)+COUNTIF(Payments!$A$6:$A$5000,$A145)&gt;1,"Fix: duplicate ID",IF($B145="","Fix: choose a customer ID",IF(COUNTIF(Customers!$A$11:$A$5000,$B145)=0,"Fix: unknown customer ID",IF(COUNTIF(Customers!$A$11:$A$5000,$B145)&gt;1,"Fix: customer ID used twice on Customers",IF(NOT(ISNUMBER($D145)),"Fix: charge date",IF(OR($D145&lt;36526,$D145&lt;&gt;INT($D145)),"Fix: charge date",IF($D145&gt;AsOf,"Fix: charge date is after the as-of date",IF(NOT(ISNUMBER($E145)),"Fix: due date",IF(OR($E145&lt;36526,$E145&lt;&gt;INT($E145)),"Fix: due date",IF($E145&lt;$D145,"Fix: due date is before the charge date",IF(NOT(ISNUMBER($F145)),"Fix: amount must be a number",IF($F145&lt;=0,"Fix: amount must be more than 0",IF(ROUND($F145,2)&lt;&gt;$F145,"Fix: amount in dollars and cents",IF($F145&gt;999999.99,"Fix: amount too large","OK"))))))))))))))))</f>
        <v/>
      </c>
    </row>
    <row r="146" customFormat="false" ht="15" hidden="false" customHeight="false" outlineLevel="0" collapsed="false">
      <c r="A146" s="11"/>
      <c r="B146" s="11"/>
      <c r="C146" s="15" t="str">
        <f aca="false">IF($B146="","",IFERROR(INDEX(Customers!$B$11:$B$5000,MATCH($B146,Customers!$A$11:$A$5000,0)),"Unknown ID"))</f>
        <v/>
      </c>
      <c r="D146" s="12"/>
      <c r="E146" s="12"/>
      <c r="F146" s="18"/>
      <c r="G146" s="11"/>
      <c r="H146" s="15" t="str">
        <f aca="false">IF(AND($A146="",$B146="",$D146="",$E146="",$F146="",$G146=""),"",IF($A146="","Fix: add a charge ID",IF(COUNTIF($A$6:$A$5000,$A146)+COUNTIF(Payments!$A$6:$A$5000,$A146)&gt;1,"Fix: duplicate ID",IF($B146="","Fix: choose a customer ID",IF(COUNTIF(Customers!$A$11:$A$5000,$B146)=0,"Fix: unknown customer ID",IF(COUNTIF(Customers!$A$11:$A$5000,$B146)&gt;1,"Fix: customer ID used twice on Customers",IF(NOT(ISNUMBER($D146)),"Fix: charge date",IF(OR($D146&lt;36526,$D146&lt;&gt;INT($D146)),"Fix: charge date",IF($D146&gt;AsOf,"Fix: charge date is after the as-of date",IF(NOT(ISNUMBER($E146)),"Fix: due date",IF(OR($E146&lt;36526,$E146&lt;&gt;INT($E146)),"Fix: due date",IF($E146&lt;$D146,"Fix: due date is before the charge date",IF(NOT(ISNUMBER($F146)),"Fix: amount must be a number",IF($F146&lt;=0,"Fix: amount must be more than 0",IF(ROUND($F146,2)&lt;&gt;$F146,"Fix: amount in dollars and cents",IF($F146&gt;999999.99,"Fix: amount too large","OK"))))))))))))))))</f>
        <v/>
      </c>
    </row>
    <row r="147" customFormat="false" ht="15" hidden="false" customHeight="false" outlineLevel="0" collapsed="false">
      <c r="A147" s="11"/>
      <c r="B147" s="11"/>
      <c r="C147" s="15" t="str">
        <f aca="false">IF($B147="","",IFERROR(INDEX(Customers!$B$11:$B$5000,MATCH($B147,Customers!$A$11:$A$5000,0)),"Unknown ID"))</f>
        <v/>
      </c>
      <c r="D147" s="12"/>
      <c r="E147" s="12"/>
      <c r="F147" s="18"/>
      <c r="G147" s="11"/>
      <c r="H147" s="15" t="str">
        <f aca="false">IF(AND($A147="",$B147="",$D147="",$E147="",$F147="",$G147=""),"",IF($A147="","Fix: add a charge ID",IF(COUNTIF($A$6:$A$5000,$A147)+COUNTIF(Payments!$A$6:$A$5000,$A147)&gt;1,"Fix: duplicate ID",IF($B147="","Fix: choose a customer ID",IF(COUNTIF(Customers!$A$11:$A$5000,$B147)=0,"Fix: unknown customer ID",IF(COUNTIF(Customers!$A$11:$A$5000,$B147)&gt;1,"Fix: customer ID used twice on Customers",IF(NOT(ISNUMBER($D147)),"Fix: charge date",IF(OR($D147&lt;36526,$D147&lt;&gt;INT($D147)),"Fix: charge date",IF($D147&gt;AsOf,"Fix: charge date is after the as-of date",IF(NOT(ISNUMBER($E147)),"Fix: due date",IF(OR($E147&lt;36526,$E147&lt;&gt;INT($E147)),"Fix: due date",IF($E147&lt;$D147,"Fix: due date is before the charge date",IF(NOT(ISNUMBER($F147)),"Fix: amount must be a number",IF($F147&lt;=0,"Fix: amount must be more than 0",IF(ROUND($F147,2)&lt;&gt;$F147,"Fix: amount in dollars and cents",IF($F147&gt;999999.99,"Fix: amount too large","OK"))))))))))))))))</f>
        <v/>
      </c>
    </row>
    <row r="148" customFormat="false" ht="15" hidden="false" customHeight="false" outlineLevel="0" collapsed="false">
      <c r="A148" s="11"/>
      <c r="B148" s="11"/>
      <c r="C148" s="15" t="str">
        <f aca="false">IF($B148="","",IFERROR(INDEX(Customers!$B$11:$B$5000,MATCH($B148,Customers!$A$11:$A$5000,0)),"Unknown ID"))</f>
        <v/>
      </c>
      <c r="D148" s="12"/>
      <c r="E148" s="12"/>
      <c r="F148" s="18"/>
      <c r="G148" s="11"/>
      <c r="H148" s="15" t="str">
        <f aca="false">IF(AND($A148="",$B148="",$D148="",$E148="",$F148="",$G148=""),"",IF($A148="","Fix: add a charge ID",IF(COUNTIF($A$6:$A$5000,$A148)+COUNTIF(Payments!$A$6:$A$5000,$A148)&gt;1,"Fix: duplicate ID",IF($B148="","Fix: choose a customer ID",IF(COUNTIF(Customers!$A$11:$A$5000,$B148)=0,"Fix: unknown customer ID",IF(COUNTIF(Customers!$A$11:$A$5000,$B148)&gt;1,"Fix: customer ID used twice on Customers",IF(NOT(ISNUMBER($D148)),"Fix: charge date",IF(OR($D148&lt;36526,$D148&lt;&gt;INT($D148)),"Fix: charge date",IF($D148&gt;AsOf,"Fix: charge date is after the as-of date",IF(NOT(ISNUMBER($E148)),"Fix: due date",IF(OR($E148&lt;36526,$E148&lt;&gt;INT($E148)),"Fix: due date",IF($E148&lt;$D148,"Fix: due date is before the charge date",IF(NOT(ISNUMBER($F148)),"Fix: amount must be a number",IF($F148&lt;=0,"Fix: amount must be more than 0",IF(ROUND($F148,2)&lt;&gt;$F148,"Fix: amount in dollars and cents",IF($F148&gt;999999.99,"Fix: amount too large","OK"))))))))))))))))</f>
        <v/>
      </c>
    </row>
    <row r="149" customFormat="false" ht="15" hidden="false" customHeight="false" outlineLevel="0" collapsed="false">
      <c r="A149" s="11"/>
      <c r="B149" s="11"/>
      <c r="C149" s="15" t="str">
        <f aca="false">IF($B149="","",IFERROR(INDEX(Customers!$B$11:$B$5000,MATCH($B149,Customers!$A$11:$A$5000,0)),"Unknown ID"))</f>
        <v/>
      </c>
      <c r="D149" s="12"/>
      <c r="E149" s="12"/>
      <c r="F149" s="18"/>
      <c r="G149" s="11"/>
      <c r="H149" s="15" t="str">
        <f aca="false">IF(AND($A149="",$B149="",$D149="",$E149="",$F149="",$G149=""),"",IF($A149="","Fix: add a charge ID",IF(COUNTIF($A$6:$A$5000,$A149)+COUNTIF(Payments!$A$6:$A$5000,$A149)&gt;1,"Fix: duplicate ID",IF($B149="","Fix: choose a customer ID",IF(COUNTIF(Customers!$A$11:$A$5000,$B149)=0,"Fix: unknown customer ID",IF(COUNTIF(Customers!$A$11:$A$5000,$B149)&gt;1,"Fix: customer ID used twice on Customers",IF(NOT(ISNUMBER($D149)),"Fix: charge date",IF(OR($D149&lt;36526,$D149&lt;&gt;INT($D149)),"Fix: charge date",IF($D149&gt;AsOf,"Fix: charge date is after the as-of date",IF(NOT(ISNUMBER($E149)),"Fix: due date",IF(OR($E149&lt;36526,$E149&lt;&gt;INT($E149)),"Fix: due date",IF($E149&lt;$D149,"Fix: due date is before the charge date",IF(NOT(ISNUMBER($F149)),"Fix: amount must be a number",IF($F149&lt;=0,"Fix: amount must be more than 0",IF(ROUND($F149,2)&lt;&gt;$F149,"Fix: amount in dollars and cents",IF($F149&gt;999999.99,"Fix: amount too large","OK"))))))))))))))))</f>
        <v/>
      </c>
    </row>
    <row r="150" customFormat="false" ht="15" hidden="false" customHeight="false" outlineLevel="0" collapsed="false">
      <c r="A150" s="11"/>
      <c r="B150" s="11"/>
      <c r="C150" s="15" t="str">
        <f aca="false">IF($B150="","",IFERROR(INDEX(Customers!$B$11:$B$5000,MATCH($B150,Customers!$A$11:$A$5000,0)),"Unknown ID"))</f>
        <v/>
      </c>
      <c r="D150" s="12"/>
      <c r="E150" s="12"/>
      <c r="F150" s="18"/>
      <c r="G150" s="11"/>
      <c r="H150" s="15" t="str">
        <f aca="false">IF(AND($A150="",$B150="",$D150="",$E150="",$F150="",$G150=""),"",IF($A150="","Fix: add a charge ID",IF(COUNTIF($A$6:$A$5000,$A150)+COUNTIF(Payments!$A$6:$A$5000,$A150)&gt;1,"Fix: duplicate ID",IF($B150="","Fix: choose a customer ID",IF(COUNTIF(Customers!$A$11:$A$5000,$B150)=0,"Fix: unknown customer ID",IF(COUNTIF(Customers!$A$11:$A$5000,$B150)&gt;1,"Fix: customer ID used twice on Customers",IF(NOT(ISNUMBER($D150)),"Fix: charge date",IF(OR($D150&lt;36526,$D150&lt;&gt;INT($D150)),"Fix: charge date",IF($D150&gt;AsOf,"Fix: charge date is after the as-of date",IF(NOT(ISNUMBER($E150)),"Fix: due date",IF(OR($E150&lt;36526,$E150&lt;&gt;INT($E150)),"Fix: due date",IF($E150&lt;$D150,"Fix: due date is before the charge date",IF(NOT(ISNUMBER($F150)),"Fix: amount must be a number",IF($F150&lt;=0,"Fix: amount must be more than 0",IF(ROUND($F150,2)&lt;&gt;$F150,"Fix: amount in dollars and cents",IF($F150&gt;999999.99,"Fix: amount too large","OK"))))))))))))))))</f>
        <v/>
      </c>
    </row>
    <row r="151" customFormat="false" ht="15" hidden="false" customHeight="false" outlineLevel="0" collapsed="false">
      <c r="A151" s="11"/>
      <c r="B151" s="11"/>
      <c r="C151" s="15" t="str">
        <f aca="false">IF($B151="","",IFERROR(INDEX(Customers!$B$11:$B$5000,MATCH($B151,Customers!$A$11:$A$5000,0)),"Unknown ID"))</f>
        <v/>
      </c>
      <c r="D151" s="12"/>
      <c r="E151" s="12"/>
      <c r="F151" s="18"/>
      <c r="G151" s="11"/>
      <c r="H151" s="15" t="str">
        <f aca="false">IF(AND($A151="",$B151="",$D151="",$E151="",$F151="",$G151=""),"",IF($A151="","Fix: add a charge ID",IF(COUNTIF($A$6:$A$5000,$A151)+COUNTIF(Payments!$A$6:$A$5000,$A151)&gt;1,"Fix: duplicate ID",IF($B151="","Fix: choose a customer ID",IF(COUNTIF(Customers!$A$11:$A$5000,$B151)=0,"Fix: unknown customer ID",IF(COUNTIF(Customers!$A$11:$A$5000,$B151)&gt;1,"Fix: customer ID used twice on Customers",IF(NOT(ISNUMBER($D151)),"Fix: charge date",IF(OR($D151&lt;36526,$D151&lt;&gt;INT($D151)),"Fix: charge date",IF($D151&gt;AsOf,"Fix: charge date is after the as-of date",IF(NOT(ISNUMBER($E151)),"Fix: due date",IF(OR($E151&lt;36526,$E151&lt;&gt;INT($E151)),"Fix: due date",IF($E151&lt;$D151,"Fix: due date is before the charge date",IF(NOT(ISNUMBER($F151)),"Fix: amount must be a number",IF($F151&lt;=0,"Fix: amount must be more than 0",IF(ROUND($F151,2)&lt;&gt;$F151,"Fix: amount in dollars and cents",IF($F151&gt;999999.99,"Fix: amount too large","OK"))))))))))))))))</f>
        <v/>
      </c>
    </row>
    <row r="152" customFormat="false" ht="15" hidden="false" customHeight="false" outlineLevel="0" collapsed="false">
      <c r="A152" s="11"/>
      <c r="B152" s="11"/>
      <c r="C152" s="15" t="str">
        <f aca="false">IF($B152="","",IFERROR(INDEX(Customers!$B$11:$B$5000,MATCH($B152,Customers!$A$11:$A$5000,0)),"Unknown ID"))</f>
        <v/>
      </c>
      <c r="D152" s="12"/>
      <c r="E152" s="12"/>
      <c r="F152" s="18"/>
      <c r="G152" s="11"/>
      <c r="H152" s="15" t="str">
        <f aca="false">IF(AND($A152="",$B152="",$D152="",$E152="",$F152="",$G152=""),"",IF($A152="","Fix: add a charge ID",IF(COUNTIF($A$6:$A$5000,$A152)+COUNTIF(Payments!$A$6:$A$5000,$A152)&gt;1,"Fix: duplicate ID",IF($B152="","Fix: choose a customer ID",IF(COUNTIF(Customers!$A$11:$A$5000,$B152)=0,"Fix: unknown customer ID",IF(COUNTIF(Customers!$A$11:$A$5000,$B152)&gt;1,"Fix: customer ID used twice on Customers",IF(NOT(ISNUMBER($D152)),"Fix: charge date",IF(OR($D152&lt;36526,$D152&lt;&gt;INT($D152)),"Fix: charge date",IF($D152&gt;AsOf,"Fix: charge date is after the as-of date",IF(NOT(ISNUMBER($E152)),"Fix: due date",IF(OR($E152&lt;36526,$E152&lt;&gt;INT($E152)),"Fix: due date",IF($E152&lt;$D152,"Fix: due date is before the charge date",IF(NOT(ISNUMBER($F152)),"Fix: amount must be a number",IF($F152&lt;=0,"Fix: amount must be more than 0",IF(ROUND($F152,2)&lt;&gt;$F152,"Fix: amount in dollars and cents",IF($F152&gt;999999.99,"Fix: amount too large","OK"))))))))))))))))</f>
        <v/>
      </c>
    </row>
    <row r="153" customFormat="false" ht="15" hidden="false" customHeight="false" outlineLevel="0" collapsed="false">
      <c r="A153" s="11"/>
      <c r="B153" s="11"/>
      <c r="C153" s="15" t="str">
        <f aca="false">IF($B153="","",IFERROR(INDEX(Customers!$B$11:$B$5000,MATCH($B153,Customers!$A$11:$A$5000,0)),"Unknown ID"))</f>
        <v/>
      </c>
      <c r="D153" s="12"/>
      <c r="E153" s="12"/>
      <c r="F153" s="18"/>
      <c r="G153" s="11"/>
      <c r="H153" s="15" t="str">
        <f aca="false">IF(AND($A153="",$B153="",$D153="",$E153="",$F153="",$G153=""),"",IF($A153="","Fix: add a charge ID",IF(COUNTIF($A$6:$A$5000,$A153)+COUNTIF(Payments!$A$6:$A$5000,$A153)&gt;1,"Fix: duplicate ID",IF($B153="","Fix: choose a customer ID",IF(COUNTIF(Customers!$A$11:$A$5000,$B153)=0,"Fix: unknown customer ID",IF(COUNTIF(Customers!$A$11:$A$5000,$B153)&gt;1,"Fix: customer ID used twice on Customers",IF(NOT(ISNUMBER($D153)),"Fix: charge date",IF(OR($D153&lt;36526,$D153&lt;&gt;INT($D153)),"Fix: charge date",IF($D153&gt;AsOf,"Fix: charge date is after the as-of date",IF(NOT(ISNUMBER($E153)),"Fix: due date",IF(OR($E153&lt;36526,$E153&lt;&gt;INT($E153)),"Fix: due date",IF($E153&lt;$D153,"Fix: due date is before the charge date",IF(NOT(ISNUMBER($F153)),"Fix: amount must be a number",IF($F153&lt;=0,"Fix: amount must be more than 0",IF(ROUND($F153,2)&lt;&gt;$F153,"Fix: amount in dollars and cents",IF($F153&gt;999999.99,"Fix: amount too large","OK"))))))))))))))))</f>
        <v/>
      </c>
    </row>
    <row r="154" customFormat="false" ht="15" hidden="false" customHeight="false" outlineLevel="0" collapsed="false">
      <c r="A154" s="11"/>
      <c r="B154" s="11"/>
      <c r="C154" s="15" t="str">
        <f aca="false">IF($B154="","",IFERROR(INDEX(Customers!$B$11:$B$5000,MATCH($B154,Customers!$A$11:$A$5000,0)),"Unknown ID"))</f>
        <v/>
      </c>
      <c r="D154" s="12"/>
      <c r="E154" s="12"/>
      <c r="F154" s="18"/>
      <c r="G154" s="11"/>
      <c r="H154" s="15" t="str">
        <f aca="false">IF(AND($A154="",$B154="",$D154="",$E154="",$F154="",$G154=""),"",IF($A154="","Fix: add a charge ID",IF(COUNTIF($A$6:$A$5000,$A154)+COUNTIF(Payments!$A$6:$A$5000,$A154)&gt;1,"Fix: duplicate ID",IF($B154="","Fix: choose a customer ID",IF(COUNTIF(Customers!$A$11:$A$5000,$B154)=0,"Fix: unknown customer ID",IF(COUNTIF(Customers!$A$11:$A$5000,$B154)&gt;1,"Fix: customer ID used twice on Customers",IF(NOT(ISNUMBER($D154)),"Fix: charge date",IF(OR($D154&lt;36526,$D154&lt;&gt;INT($D154)),"Fix: charge date",IF($D154&gt;AsOf,"Fix: charge date is after the as-of date",IF(NOT(ISNUMBER($E154)),"Fix: due date",IF(OR($E154&lt;36526,$E154&lt;&gt;INT($E154)),"Fix: due date",IF($E154&lt;$D154,"Fix: due date is before the charge date",IF(NOT(ISNUMBER($F154)),"Fix: amount must be a number",IF($F154&lt;=0,"Fix: amount must be more than 0",IF(ROUND($F154,2)&lt;&gt;$F154,"Fix: amount in dollars and cents",IF($F154&gt;999999.99,"Fix: amount too large","OK"))))))))))))))))</f>
        <v/>
      </c>
    </row>
    <row r="155" customFormat="false" ht="15" hidden="false" customHeight="false" outlineLevel="0" collapsed="false">
      <c r="A155" s="11"/>
      <c r="B155" s="11"/>
      <c r="C155" s="15" t="str">
        <f aca="false">IF($B155="","",IFERROR(INDEX(Customers!$B$11:$B$5000,MATCH($B155,Customers!$A$11:$A$5000,0)),"Unknown ID"))</f>
        <v/>
      </c>
      <c r="D155" s="12"/>
      <c r="E155" s="12"/>
      <c r="F155" s="18"/>
      <c r="G155" s="11"/>
      <c r="H155" s="15" t="str">
        <f aca="false">IF(AND($A155="",$B155="",$D155="",$E155="",$F155="",$G155=""),"",IF($A155="","Fix: add a charge ID",IF(COUNTIF($A$6:$A$5000,$A155)+COUNTIF(Payments!$A$6:$A$5000,$A155)&gt;1,"Fix: duplicate ID",IF($B155="","Fix: choose a customer ID",IF(COUNTIF(Customers!$A$11:$A$5000,$B155)=0,"Fix: unknown customer ID",IF(COUNTIF(Customers!$A$11:$A$5000,$B155)&gt;1,"Fix: customer ID used twice on Customers",IF(NOT(ISNUMBER($D155)),"Fix: charge date",IF(OR($D155&lt;36526,$D155&lt;&gt;INT($D155)),"Fix: charge date",IF($D155&gt;AsOf,"Fix: charge date is after the as-of date",IF(NOT(ISNUMBER($E155)),"Fix: due date",IF(OR($E155&lt;36526,$E155&lt;&gt;INT($E155)),"Fix: due date",IF($E155&lt;$D155,"Fix: due date is before the charge date",IF(NOT(ISNUMBER($F155)),"Fix: amount must be a number",IF($F155&lt;=0,"Fix: amount must be more than 0",IF(ROUND($F155,2)&lt;&gt;$F155,"Fix: amount in dollars and cents",IF($F155&gt;999999.99,"Fix: amount too large","OK"))))))))))))))))</f>
        <v/>
      </c>
    </row>
    <row r="156" customFormat="false" ht="15" hidden="false" customHeight="false" outlineLevel="0" collapsed="false">
      <c r="A156" s="11"/>
      <c r="B156" s="11"/>
      <c r="C156" s="15" t="str">
        <f aca="false">IF($B156="","",IFERROR(INDEX(Customers!$B$11:$B$5000,MATCH($B156,Customers!$A$11:$A$5000,0)),"Unknown ID"))</f>
        <v/>
      </c>
      <c r="D156" s="12"/>
      <c r="E156" s="12"/>
      <c r="F156" s="18"/>
      <c r="G156" s="11"/>
      <c r="H156" s="15" t="str">
        <f aca="false">IF(AND($A156="",$B156="",$D156="",$E156="",$F156="",$G156=""),"",IF($A156="","Fix: add a charge ID",IF(COUNTIF($A$6:$A$5000,$A156)+COUNTIF(Payments!$A$6:$A$5000,$A156)&gt;1,"Fix: duplicate ID",IF($B156="","Fix: choose a customer ID",IF(COUNTIF(Customers!$A$11:$A$5000,$B156)=0,"Fix: unknown customer ID",IF(COUNTIF(Customers!$A$11:$A$5000,$B156)&gt;1,"Fix: customer ID used twice on Customers",IF(NOT(ISNUMBER($D156)),"Fix: charge date",IF(OR($D156&lt;36526,$D156&lt;&gt;INT($D156)),"Fix: charge date",IF($D156&gt;AsOf,"Fix: charge date is after the as-of date",IF(NOT(ISNUMBER($E156)),"Fix: due date",IF(OR($E156&lt;36526,$E156&lt;&gt;INT($E156)),"Fix: due date",IF($E156&lt;$D156,"Fix: due date is before the charge date",IF(NOT(ISNUMBER($F156)),"Fix: amount must be a number",IF($F156&lt;=0,"Fix: amount must be more than 0",IF(ROUND($F156,2)&lt;&gt;$F156,"Fix: amount in dollars and cents",IF($F156&gt;999999.99,"Fix: amount too large","OK"))))))))))))))))</f>
        <v/>
      </c>
    </row>
    <row r="157" customFormat="false" ht="15" hidden="false" customHeight="false" outlineLevel="0" collapsed="false">
      <c r="A157" s="11"/>
      <c r="B157" s="11"/>
      <c r="C157" s="15" t="str">
        <f aca="false">IF($B157="","",IFERROR(INDEX(Customers!$B$11:$B$5000,MATCH($B157,Customers!$A$11:$A$5000,0)),"Unknown ID"))</f>
        <v/>
      </c>
      <c r="D157" s="12"/>
      <c r="E157" s="12"/>
      <c r="F157" s="18"/>
      <c r="G157" s="11"/>
      <c r="H157" s="15" t="str">
        <f aca="false">IF(AND($A157="",$B157="",$D157="",$E157="",$F157="",$G157=""),"",IF($A157="","Fix: add a charge ID",IF(COUNTIF($A$6:$A$5000,$A157)+COUNTIF(Payments!$A$6:$A$5000,$A157)&gt;1,"Fix: duplicate ID",IF($B157="","Fix: choose a customer ID",IF(COUNTIF(Customers!$A$11:$A$5000,$B157)=0,"Fix: unknown customer ID",IF(COUNTIF(Customers!$A$11:$A$5000,$B157)&gt;1,"Fix: customer ID used twice on Customers",IF(NOT(ISNUMBER($D157)),"Fix: charge date",IF(OR($D157&lt;36526,$D157&lt;&gt;INT($D157)),"Fix: charge date",IF($D157&gt;AsOf,"Fix: charge date is after the as-of date",IF(NOT(ISNUMBER($E157)),"Fix: due date",IF(OR($E157&lt;36526,$E157&lt;&gt;INT($E157)),"Fix: due date",IF($E157&lt;$D157,"Fix: due date is before the charge date",IF(NOT(ISNUMBER($F157)),"Fix: amount must be a number",IF($F157&lt;=0,"Fix: amount must be more than 0",IF(ROUND($F157,2)&lt;&gt;$F157,"Fix: amount in dollars and cents",IF($F157&gt;999999.99,"Fix: amount too large","OK"))))))))))))))))</f>
        <v/>
      </c>
    </row>
    <row r="158" customFormat="false" ht="15" hidden="false" customHeight="false" outlineLevel="0" collapsed="false">
      <c r="A158" s="11"/>
      <c r="B158" s="11"/>
      <c r="C158" s="15" t="str">
        <f aca="false">IF($B158="","",IFERROR(INDEX(Customers!$B$11:$B$5000,MATCH($B158,Customers!$A$11:$A$5000,0)),"Unknown ID"))</f>
        <v/>
      </c>
      <c r="D158" s="12"/>
      <c r="E158" s="12"/>
      <c r="F158" s="18"/>
      <c r="G158" s="11"/>
      <c r="H158" s="15" t="str">
        <f aca="false">IF(AND($A158="",$B158="",$D158="",$E158="",$F158="",$G158=""),"",IF($A158="","Fix: add a charge ID",IF(COUNTIF($A$6:$A$5000,$A158)+COUNTIF(Payments!$A$6:$A$5000,$A158)&gt;1,"Fix: duplicate ID",IF($B158="","Fix: choose a customer ID",IF(COUNTIF(Customers!$A$11:$A$5000,$B158)=0,"Fix: unknown customer ID",IF(COUNTIF(Customers!$A$11:$A$5000,$B158)&gt;1,"Fix: customer ID used twice on Customers",IF(NOT(ISNUMBER($D158)),"Fix: charge date",IF(OR($D158&lt;36526,$D158&lt;&gt;INT($D158)),"Fix: charge date",IF($D158&gt;AsOf,"Fix: charge date is after the as-of date",IF(NOT(ISNUMBER($E158)),"Fix: due date",IF(OR($E158&lt;36526,$E158&lt;&gt;INT($E158)),"Fix: due date",IF($E158&lt;$D158,"Fix: due date is before the charge date",IF(NOT(ISNUMBER($F158)),"Fix: amount must be a number",IF($F158&lt;=0,"Fix: amount must be more than 0",IF(ROUND($F158,2)&lt;&gt;$F158,"Fix: amount in dollars and cents",IF($F158&gt;999999.99,"Fix: amount too large","OK"))))))))))))))))</f>
        <v/>
      </c>
    </row>
    <row r="159" customFormat="false" ht="15" hidden="false" customHeight="false" outlineLevel="0" collapsed="false">
      <c r="A159" s="11"/>
      <c r="B159" s="11"/>
      <c r="C159" s="15" t="str">
        <f aca="false">IF($B159="","",IFERROR(INDEX(Customers!$B$11:$B$5000,MATCH($B159,Customers!$A$11:$A$5000,0)),"Unknown ID"))</f>
        <v/>
      </c>
      <c r="D159" s="12"/>
      <c r="E159" s="12"/>
      <c r="F159" s="18"/>
      <c r="G159" s="11"/>
      <c r="H159" s="15" t="str">
        <f aca="false">IF(AND($A159="",$B159="",$D159="",$E159="",$F159="",$G159=""),"",IF($A159="","Fix: add a charge ID",IF(COUNTIF($A$6:$A$5000,$A159)+COUNTIF(Payments!$A$6:$A$5000,$A159)&gt;1,"Fix: duplicate ID",IF($B159="","Fix: choose a customer ID",IF(COUNTIF(Customers!$A$11:$A$5000,$B159)=0,"Fix: unknown customer ID",IF(COUNTIF(Customers!$A$11:$A$5000,$B159)&gt;1,"Fix: customer ID used twice on Customers",IF(NOT(ISNUMBER($D159)),"Fix: charge date",IF(OR($D159&lt;36526,$D159&lt;&gt;INT($D159)),"Fix: charge date",IF($D159&gt;AsOf,"Fix: charge date is after the as-of date",IF(NOT(ISNUMBER($E159)),"Fix: due date",IF(OR($E159&lt;36526,$E159&lt;&gt;INT($E159)),"Fix: due date",IF($E159&lt;$D159,"Fix: due date is before the charge date",IF(NOT(ISNUMBER($F159)),"Fix: amount must be a number",IF($F159&lt;=0,"Fix: amount must be more than 0",IF(ROUND($F159,2)&lt;&gt;$F159,"Fix: amount in dollars and cents",IF($F159&gt;999999.99,"Fix: amount too large","OK"))))))))))))))))</f>
        <v/>
      </c>
    </row>
    <row r="160" customFormat="false" ht="15" hidden="false" customHeight="false" outlineLevel="0" collapsed="false">
      <c r="A160" s="11"/>
      <c r="B160" s="11"/>
      <c r="C160" s="15" t="str">
        <f aca="false">IF($B160="","",IFERROR(INDEX(Customers!$B$11:$B$5000,MATCH($B160,Customers!$A$11:$A$5000,0)),"Unknown ID"))</f>
        <v/>
      </c>
      <c r="D160" s="12"/>
      <c r="E160" s="12"/>
      <c r="F160" s="18"/>
      <c r="G160" s="11"/>
      <c r="H160" s="15" t="str">
        <f aca="false">IF(AND($A160="",$B160="",$D160="",$E160="",$F160="",$G160=""),"",IF($A160="","Fix: add a charge ID",IF(COUNTIF($A$6:$A$5000,$A160)+COUNTIF(Payments!$A$6:$A$5000,$A160)&gt;1,"Fix: duplicate ID",IF($B160="","Fix: choose a customer ID",IF(COUNTIF(Customers!$A$11:$A$5000,$B160)=0,"Fix: unknown customer ID",IF(COUNTIF(Customers!$A$11:$A$5000,$B160)&gt;1,"Fix: customer ID used twice on Customers",IF(NOT(ISNUMBER($D160)),"Fix: charge date",IF(OR($D160&lt;36526,$D160&lt;&gt;INT($D160)),"Fix: charge date",IF($D160&gt;AsOf,"Fix: charge date is after the as-of date",IF(NOT(ISNUMBER($E160)),"Fix: due date",IF(OR($E160&lt;36526,$E160&lt;&gt;INT($E160)),"Fix: due date",IF($E160&lt;$D160,"Fix: due date is before the charge date",IF(NOT(ISNUMBER($F160)),"Fix: amount must be a number",IF($F160&lt;=0,"Fix: amount must be more than 0",IF(ROUND($F160,2)&lt;&gt;$F160,"Fix: amount in dollars and cents",IF($F160&gt;999999.99,"Fix: amount too large","OK"))))))))))))))))</f>
        <v/>
      </c>
    </row>
    <row r="161" customFormat="false" ht="15" hidden="false" customHeight="false" outlineLevel="0" collapsed="false">
      <c r="A161" s="11"/>
      <c r="B161" s="11"/>
      <c r="C161" s="15" t="str">
        <f aca="false">IF($B161="","",IFERROR(INDEX(Customers!$B$11:$B$5000,MATCH($B161,Customers!$A$11:$A$5000,0)),"Unknown ID"))</f>
        <v/>
      </c>
      <c r="D161" s="12"/>
      <c r="E161" s="12"/>
      <c r="F161" s="18"/>
      <c r="G161" s="11"/>
      <c r="H161" s="15" t="str">
        <f aca="false">IF(AND($A161="",$B161="",$D161="",$E161="",$F161="",$G161=""),"",IF($A161="","Fix: add a charge ID",IF(COUNTIF($A$6:$A$5000,$A161)+COUNTIF(Payments!$A$6:$A$5000,$A161)&gt;1,"Fix: duplicate ID",IF($B161="","Fix: choose a customer ID",IF(COUNTIF(Customers!$A$11:$A$5000,$B161)=0,"Fix: unknown customer ID",IF(COUNTIF(Customers!$A$11:$A$5000,$B161)&gt;1,"Fix: customer ID used twice on Customers",IF(NOT(ISNUMBER($D161)),"Fix: charge date",IF(OR($D161&lt;36526,$D161&lt;&gt;INT($D161)),"Fix: charge date",IF($D161&gt;AsOf,"Fix: charge date is after the as-of date",IF(NOT(ISNUMBER($E161)),"Fix: due date",IF(OR($E161&lt;36526,$E161&lt;&gt;INT($E161)),"Fix: due date",IF($E161&lt;$D161,"Fix: due date is before the charge date",IF(NOT(ISNUMBER($F161)),"Fix: amount must be a number",IF($F161&lt;=0,"Fix: amount must be more than 0",IF(ROUND($F161,2)&lt;&gt;$F161,"Fix: amount in dollars and cents",IF($F161&gt;999999.99,"Fix: amount too large","OK"))))))))))))))))</f>
        <v/>
      </c>
    </row>
    <row r="162" customFormat="false" ht="15" hidden="false" customHeight="false" outlineLevel="0" collapsed="false">
      <c r="A162" s="11"/>
      <c r="B162" s="11"/>
      <c r="C162" s="15" t="str">
        <f aca="false">IF($B162="","",IFERROR(INDEX(Customers!$B$11:$B$5000,MATCH($B162,Customers!$A$11:$A$5000,0)),"Unknown ID"))</f>
        <v/>
      </c>
      <c r="D162" s="12"/>
      <c r="E162" s="12"/>
      <c r="F162" s="18"/>
      <c r="G162" s="11"/>
      <c r="H162" s="15" t="str">
        <f aca="false">IF(AND($A162="",$B162="",$D162="",$E162="",$F162="",$G162=""),"",IF($A162="","Fix: add a charge ID",IF(COUNTIF($A$6:$A$5000,$A162)+COUNTIF(Payments!$A$6:$A$5000,$A162)&gt;1,"Fix: duplicate ID",IF($B162="","Fix: choose a customer ID",IF(COUNTIF(Customers!$A$11:$A$5000,$B162)=0,"Fix: unknown customer ID",IF(COUNTIF(Customers!$A$11:$A$5000,$B162)&gt;1,"Fix: customer ID used twice on Customers",IF(NOT(ISNUMBER($D162)),"Fix: charge date",IF(OR($D162&lt;36526,$D162&lt;&gt;INT($D162)),"Fix: charge date",IF($D162&gt;AsOf,"Fix: charge date is after the as-of date",IF(NOT(ISNUMBER($E162)),"Fix: due date",IF(OR($E162&lt;36526,$E162&lt;&gt;INT($E162)),"Fix: due date",IF($E162&lt;$D162,"Fix: due date is before the charge date",IF(NOT(ISNUMBER($F162)),"Fix: amount must be a number",IF($F162&lt;=0,"Fix: amount must be more than 0",IF(ROUND($F162,2)&lt;&gt;$F162,"Fix: amount in dollars and cents",IF($F162&gt;999999.99,"Fix: amount too large","OK"))))))))))))))))</f>
        <v/>
      </c>
    </row>
    <row r="163" customFormat="false" ht="15" hidden="false" customHeight="false" outlineLevel="0" collapsed="false">
      <c r="A163" s="11"/>
      <c r="B163" s="11"/>
      <c r="C163" s="15" t="str">
        <f aca="false">IF($B163="","",IFERROR(INDEX(Customers!$B$11:$B$5000,MATCH($B163,Customers!$A$11:$A$5000,0)),"Unknown ID"))</f>
        <v/>
      </c>
      <c r="D163" s="12"/>
      <c r="E163" s="12"/>
      <c r="F163" s="18"/>
      <c r="G163" s="11"/>
      <c r="H163" s="15" t="str">
        <f aca="false">IF(AND($A163="",$B163="",$D163="",$E163="",$F163="",$G163=""),"",IF($A163="","Fix: add a charge ID",IF(COUNTIF($A$6:$A$5000,$A163)+COUNTIF(Payments!$A$6:$A$5000,$A163)&gt;1,"Fix: duplicate ID",IF($B163="","Fix: choose a customer ID",IF(COUNTIF(Customers!$A$11:$A$5000,$B163)=0,"Fix: unknown customer ID",IF(COUNTIF(Customers!$A$11:$A$5000,$B163)&gt;1,"Fix: customer ID used twice on Customers",IF(NOT(ISNUMBER($D163)),"Fix: charge date",IF(OR($D163&lt;36526,$D163&lt;&gt;INT($D163)),"Fix: charge date",IF($D163&gt;AsOf,"Fix: charge date is after the as-of date",IF(NOT(ISNUMBER($E163)),"Fix: due date",IF(OR($E163&lt;36526,$E163&lt;&gt;INT($E163)),"Fix: due date",IF($E163&lt;$D163,"Fix: due date is before the charge date",IF(NOT(ISNUMBER($F163)),"Fix: amount must be a number",IF($F163&lt;=0,"Fix: amount must be more than 0",IF(ROUND($F163,2)&lt;&gt;$F163,"Fix: amount in dollars and cents",IF($F163&gt;999999.99,"Fix: amount too large","OK"))))))))))))))))</f>
        <v/>
      </c>
    </row>
    <row r="164" customFormat="false" ht="15" hidden="false" customHeight="false" outlineLevel="0" collapsed="false">
      <c r="A164" s="11"/>
      <c r="B164" s="11"/>
      <c r="C164" s="15" t="str">
        <f aca="false">IF($B164="","",IFERROR(INDEX(Customers!$B$11:$B$5000,MATCH($B164,Customers!$A$11:$A$5000,0)),"Unknown ID"))</f>
        <v/>
      </c>
      <c r="D164" s="12"/>
      <c r="E164" s="12"/>
      <c r="F164" s="18"/>
      <c r="G164" s="11"/>
      <c r="H164" s="15" t="str">
        <f aca="false">IF(AND($A164="",$B164="",$D164="",$E164="",$F164="",$G164=""),"",IF($A164="","Fix: add a charge ID",IF(COUNTIF($A$6:$A$5000,$A164)+COUNTIF(Payments!$A$6:$A$5000,$A164)&gt;1,"Fix: duplicate ID",IF($B164="","Fix: choose a customer ID",IF(COUNTIF(Customers!$A$11:$A$5000,$B164)=0,"Fix: unknown customer ID",IF(COUNTIF(Customers!$A$11:$A$5000,$B164)&gt;1,"Fix: customer ID used twice on Customers",IF(NOT(ISNUMBER($D164)),"Fix: charge date",IF(OR($D164&lt;36526,$D164&lt;&gt;INT($D164)),"Fix: charge date",IF($D164&gt;AsOf,"Fix: charge date is after the as-of date",IF(NOT(ISNUMBER($E164)),"Fix: due date",IF(OR($E164&lt;36526,$E164&lt;&gt;INT($E164)),"Fix: due date",IF($E164&lt;$D164,"Fix: due date is before the charge date",IF(NOT(ISNUMBER($F164)),"Fix: amount must be a number",IF($F164&lt;=0,"Fix: amount must be more than 0",IF(ROUND($F164,2)&lt;&gt;$F164,"Fix: amount in dollars and cents",IF($F164&gt;999999.99,"Fix: amount too large","OK"))))))))))))))))</f>
        <v/>
      </c>
    </row>
    <row r="165" customFormat="false" ht="15" hidden="false" customHeight="false" outlineLevel="0" collapsed="false">
      <c r="A165" s="11"/>
      <c r="B165" s="11"/>
      <c r="C165" s="15" t="str">
        <f aca="false">IF($B165="","",IFERROR(INDEX(Customers!$B$11:$B$5000,MATCH($B165,Customers!$A$11:$A$5000,0)),"Unknown ID"))</f>
        <v/>
      </c>
      <c r="D165" s="12"/>
      <c r="E165" s="12"/>
      <c r="F165" s="18"/>
      <c r="G165" s="11"/>
      <c r="H165" s="15" t="str">
        <f aca="false">IF(AND($A165="",$B165="",$D165="",$E165="",$F165="",$G165=""),"",IF($A165="","Fix: add a charge ID",IF(COUNTIF($A$6:$A$5000,$A165)+COUNTIF(Payments!$A$6:$A$5000,$A165)&gt;1,"Fix: duplicate ID",IF($B165="","Fix: choose a customer ID",IF(COUNTIF(Customers!$A$11:$A$5000,$B165)=0,"Fix: unknown customer ID",IF(COUNTIF(Customers!$A$11:$A$5000,$B165)&gt;1,"Fix: customer ID used twice on Customers",IF(NOT(ISNUMBER($D165)),"Fix: charge date",IF(OR($D165&lt;36526,$D165&lt;&gt;INT($D165)),"Fix: charge date",IF($D165&gt;AsOf,"Fix: charge date is after the as-of date",IF(NOT(ISNUMBER($E165)),"Fix: due date",IF(OR($E165&lt;36526,$E165&lt;&gt;INT($E165)),"Fix: due date",IF($E165&lt;$D165,"Fix: due date is before the charge date",IF(NOT(ISNUMBER($F165)),"Fix: amount must be a number",IF($F165&lt;=0,"Fix: amount must be more than 0",IF(ROUND($F165,2)&lt;&gt;$F165,"Fix: amount in dollars and cents",IF($F165&gt;999999.99,"Fix: amount too large","OK"))))))))))))))))</f>
        <v/>
      </c>
    </row>
    <row r="166" customFormat="false" ht="15" hidden="false" customHeight="false" outlineLevel="0" collapsed="false">
      <c r="A166" s="11"/>
      <c r="B166" s="11"/>
      <c r="C166" s="15" t="str">
        <f aca="false">IF($B166="","",IFERROR(INDEX(Customers!$B$11:$B$5000,MATCH($B166,Customers!$A$11:$A$5000,0)),"Unknown ID"))</f>
        <v/>
      </c>
      <c r="D166" s="12"/>
      <c r="E166" s="12"/>
      <c r="F166" s="18"/>
      <c r="G166" s="11"/>
      <c r="H166" s="15" t="str">
        <f aca="false">IF(AND($A166="",$B166="",$D166="",$E166="",$F166="",$G166=""),"",IF($A166="","Fix: add a charge ID",IF(COUNTIF($A$6:$A$5000,$A166)+COUNTIF(Payments!$A$6:$A$5000,$A166)&gt;1,"Fix: duplicate ID",IF($B166="","Fix: choose a customer ID",IF(COUNTIF(Customers!$A$11:$A$5000,$B166)=0,"Fix: unknown customer ID",IF(COUNTIF(Customers!$A$11:$A$5000,$B166)&gt;1,"Fix: customer ID used twice on Customers",IF(NOT(ISNUMBER($D166)),"Fix: charge date",IF(OR($D166&lt;36526,$D166&lt;&gt;INT($D166)),"Fix: charge date",IF($D166&gt;AsOf,"Fix: charge date is after the as-of date",IF(NOT(ISNUMBER($E166)),"Fix: due date",IF(OR($E166&lt;36526,$E166&lt;&gt;INT($E166)),"Fix: due date",IF($E166&lt;$D166,"Fix: due date is before the charge date",IF(NOT(ISNUMBER($F166)),"Fix: amount must be a number",IF($F166&lt;=0,"Fix: amount must be more than 0",IF(ROUND($F166,2)&lt;&gt;$F166,"Fix: amount in dollars and cents",IF($F166&gt;999999.99,"Fix: amount too large","OK"))))))))))))))))</f>
        <v/>
      </c>
    </row>
    <row r="167" customFormat="false" ht="15" hidden="false" customHeight="false" outlineLevel="0" collapsed="false">
      <c r="A167" s="11"/>
      <c r="B167" s="11"/>
      <c r="C167" s="15" t="str">
        <f aca="false">IF($B167="","",IFERROR(INDEX(Customers!$B$11:$B$5000,MATCH($B167,Customers!$A$11:$A$5000,0)),"Unknown ID"))</f>
        <v/>
      </c>
      <c r="D167" s="12"/>
      <c r="E167" s="12"/>
      <c r="F167" s="18"/>
      <c r="G167" s="11"/>
      <c r="H167" s="15" t="str">
        <f aca="false">IF(AND($A167="",$B167="",$D167="",$E167="",$F167="",$G167=""),"",IF($A167="","Fix: add a charge ID",IF(COUNTIF($A$6:$A$5000,$A167)+COUNTIF(Payments!$A$6:$A$5000,$A167)&gt;1,"Fix: duplicate ID",IF($B167="","Fix: choose a customer ID",IF(COUNTIF(Customers!$A$11:$A$5000,$B167)=0,"Fix: unknown customer ID",IF(COUNTIF(Customers!$A$11:$A$5000,$B167)&gt;1,"Fix: customer ID used twice on Customers",IF(NOT(ISNUMBER($D167)),"Fix: charge date",IF(OR($D167&lt;36526,$D167&lt;&gt;INT($D167)),"Fix: charge date",IF($D167&gt;AsOf,"Fix: charge date is after the as-of date",IF(NOT(ISNUMBER($E167)),"Fix: due date",IF(OR($E167&lt;36526,$E167&lt;&gt;INT($E167)),"Fix: due date",IF($E167&lt;$D167,"Fix: due date is before the charge date",IF(NOT(ISNUMBER($F167)),"Fix: amount must be a number",IF($F167&lt;=0,"Fix: amount must be more than 0",IF(ROUND($F167,2)&lt;&gt;$F167,"Fix: amount in dollars and cents",IF($F167&gt;999999.99,"Fix: amount too large","OK"))))))))))))))))</f>
        <v/>
      </c>
    </row>
    <row r="168" customFormat="false" ht="15" hidden="false" customHeight="false" outlineLevel="0" collapsed="false">
      <c r="A168" s="11"/>
      <c r="B168" s="11"/>
      <c r="C168" s="15" t="str">
        <f aca="false">IF($B168="","",IFERROR(INDEX(Customers!$B$11:$B$5000,MATCH($B168,Customers!$A$11:$A$5000,0)),"Unknown ID"))</f>
        <v/>
      </c>
      <c r="D168" s="12"/>
      <c r="E168" s="12"/>
      <c r="F168" s="18"/>
      <c r="G168" s="11"/>
      <c r="H168" s="15" t="str">
        <f aca="false">IF(AND($A168="",$B168="",$D168="",$E168="",$F168="",$G168=""),"",IF($A168="","Fix: add a charge ID",IF(COUNTIF($A$6:$A$5000,$A168)+COUNTIF(Payments!$A$6:$A$5000,$A168)&gt;1,"Fix: duplicate ID",IF($B168="","Fix: choose a customer ID",IF(COUNTIF(Customers!$A$11:$A$5000,$B168)=0,"Fix: unknown customer ID",IF(COUNTIF(Customers!$A$11:$A$5000,$B168)&gt;1,"Fix: customer ID used twice on Customers",IF(NOT(ISNUMBER($D168)),"Fix: charge date",IF(OR($D168&lt;36526,$D168&lt;&gt;INT($D168)),"Fix: charge date",IF($D168&gt;AsOf,"Fix: charge date is after the as-of date",IF(NOT(ISNUMBER($E168)),"Fix: due date",IF(OR($E168&lt;36526,$E168&lt;&gt;INT($E168)),"Fix: due date",IF($E168&lt;$D168,"Fix: due date is before the charge date",IF(NOT(ISNUMBER($F168)),"Fix: amount must be a number",IF($F168&lt;=0,"Fix: amount must be more than 0",IF(ROUND($F168,2)&lt;&gt;$F168,"Fix: amount in dollars and cents",IF($F168&gt;999999.99,"Fix: amount too large","OK"))))))))))))))))</f>
        <v/>
      </c>
    </row>
    <row r="169" customFormat="false" ht="15" hidden="false" customHeight="false" outlineLevel="0" collapsed="false">
      <c r="A169" s="11"/>
      <c r="B169" s="11"/>
      <c r="C169" s="15" t="str">
        <f aca="false">IF($B169="","",IFERROR(INDEX(Customers!$B$11:$B$5000,MATCH($B169,Customers!$A$11:$A$5000,0)),"Unknown ID"))</f>
        <v/>
      </c>
      <c r="D169" s="12"/>
      <c r="E169" s="12"/>
      <c r="F169" s="18"/>
      <c r="G169" s="11"/>
      <c r="H169" s="15" t="str">
        <f aca="false">IF(AND($A169="",$B169="",$D169="",$E169="",$F169="",$G169=""),"",IF($A169="","Fix: add a charge ID",IF(COUNTIF($A$6:$A$5000,$A169)+COUNTIF(Payments!$A$6:$A$5000,$A169)&gt;1,"Fix: duplicate ID",IF($B169="","Fix: choose a customer ID",IF(COUNTIF(Customers!$A$11:$A$5000,$B169)=0,"Fix: unknown customer ID",IF(COUNTIF(Customers!$A$11:$A$5000,$B169)&gt;1,"Fix: customer ID used twice on Customers",IF(NOT(ISNUMBER($D169)),"Fix: charge date",IF(OR($D169&lt;36526,$D169&lt;&gt;INT($D169)),"Fix: charge date",IF($D169&gt;AsOf,"Fix: charge date is after the as-of date",IF(NOT(ISNUMBER($E169)),"Fix: due date",IF(OR($E169&lt;36526,$E169&lt;&gt;INT($E169)),"Fix: due date",IF($E169&lt;$D169,"Fix: due date is before the charge date",IF(NOT(ISNUMBER($F169)),"Fix: amount must be a number",IF($F169&lt;=0,"Fix: amount must be more than 0",IF(ROUND($F169,2)&lt;&gt;$F169,"Fix: amount in dollars and cents",IF($F169&gt;999999.99,"Fix: amount too large","OK"))))))))))))))))</f>
        <v/>
      </c>
    </row>
    <row r="170" customFormat="false" ht="15" hidden="false" customHeight="false" outlineLevel="0" collapsed="false">
      <c r="A170" s="11"/>
      <c r="B170" s="11"/>
      <c r="C170" s="15" t="str">
        <f aca="false">IF($B170="","",IFERROR(INDEX(Customers!$B$11:$B$5000,MATCH($B170,Customers!$A$11:$A$5000,0)),"Unknown ID"))</f>
        <v/>
      </c>
      <c r="D170" s="12"/>
      <c r="E170" s="12"/>
      <c r="F170" s="18"/>
      <c r="G170" s="11"/>
      <c r="H170" s="15" t="str">
        <f aca="false">IF(AND($A170="",$B170="",$D170="",$E170="",$F170="",$G170=""),"",IF($A170="","Fix: add a charge ID",IF(COUNTIF($A$6:$A$5000,$A170)+COUNTIF(Payments!$A$6:$A$5000,$A170)&gt;1,"Fix: duplicate ID",IF($B170="","Fix: choose a customer ID",IF(COUNTIF(Customers!$A$11:$A$5000,$B170)=0,"Fix: unknown customer ID",IF(COUNTIF(Customers!$A$11:$A$5000,$B170)&gt;1,"Fix: customer ID used twice on Customers",IF(NOT(ISNUMBER($D170)),"Fix: charge date",IF(OR($D170&lt;36526,$D170&lt;&gt;INT($D170)),"Fix: charge date",IF($D170&gt;AsOf,"Fix: charge date is after the as-of date",IF(NOT(ISNUMBER($E170)),"Fix: due date",IF(OR($E170&lt;36526,$E170&lt;&gt;INT($E170)),"Fix: due date",IF($E170&lt;$D170,"Fix: due date is before the charge date",IF(NOT(ISNUMBER($F170)),"Fix: amount must be a number",IF($F170&lt;=0,"Fix: amount must be more than 0",IF(ROUND($F170,2)&lt;&gt;$F170,"Fix: amount in dollars and cents",IF($F170&gt;999999.99,"Fix: amount too large","OK"))))))))))))))))</f>
        <v/>
      </c>
    </row>
    <row r="171" customFormat="false" ht="15" hidden="false" customHeight="false" outlineLevel="0" collapsed="false">
      <c r="A171" s="11"/>
      <c r="B171" s="11"/>
      <c r="C171" s="15" t="str">
        <f aca="false">IF($B171="","",IFERROR(INDEX(Customers!$B$11:$B$5000,MATCH($B171,Customers!$A$11:$A$5000,0)),"Unknown ID"))</f>
        <v/>
      </c>
      <c r="D171" s="12"/>
      <c r="E171" s="12"/>
      <c r="F171" s="18"/>
      <c r="G171" s="11"/>
      <c r="H171" s="15" t="str">
        <f aca="false">IF(AND($A171="",$B171="",$D171="",$E171="",$F171="",$G171=""),"",IF($A171="","Fix: add a charge ID",IF(COUNTIF($A$6:$A$5000,$A171)+COUNTIF(Payments!$A$6:$A$5000,$A171)&gt;1,"Fix: duplicate ID",IF($B171="","Fix: choose a customer ID",IF(COUNTIF(Customers!$A$11:$A$5000,$B171)=0,"Fix: unknown customer ID",IF(COUNTIF(Customers!$A$11:$A$5000,$B171)&gt;1,"Fix: customer ID used twice on Customers",IF(NOT(ISNUMBER($D171)),"Fix: charge date",IF(OR($D171&lt;36526,$D171&lt;&gt;INT($D171)),"Fix: charge date",IF($D171&gt;AsOf,"Fix: charge date is after the as-of date",IF(NOT(ISNUMBER($E171)),"Fix: due date",IF(OR($E171&lt;36526,$E171&lt;&gt;INT($E171)),"Fix: due date",IF($E171&lt;$D171,"Fix: due date is before the charge date",IF(NOT(ISNUMBER($F171)),"Fix: amount must be a number",IF($F171&lt;=0,"Fix: amount must be more than 0",IF(ROUND($F171,2)&lt;&gt;$F171,"Fix: amount in dollars and cents",IF($F171&gt;999999.99,"Fix: amount too large","OK"))))))))))))))))</f>
        <v/>
      </c>
    </row>
    <row r="172" customFormat="false" ht="15" hidden="false" customHeight="false" outlineLevel="0" collapsed="false">
      <c r="A172" s="11"/>
      <c r="B172" s="11"/>
      <c r="C172" s="15" t="str">
        <f aca="false">IF($B172="","",IFERROR(INDEX(Customers!$B$11:$B$5000,MATCH($B172,Customers!$A$11:$A$5000,0)),"Unknown ID"))</f>
        <v/>
      </c>
      <c r="D172" s="12"/>
      <c r="E172" s="12"/>
      <c r="F172" s="18"/>
      <c r="G172" s="11"/>
      <c r="H172" s="15" t="str">
        <f aca="false">IF(AND($A172="",$B172="",$D172="",$E172="",$F172="",$G172=""),"",IF($A172="","Fix: add a charge ID",IF(COUNTIF($A$6:$A$5000,$A172)+COUNTIF(Payments!$A$6:$A$5000,$A172)&gt;1,"Fix: duplicate ID",IF($B172="","Fix: choose a customer ID",IF(COUNTIF(Customers!$A$11:$A$5000,$B172)=0,"Fix: unknown customer ID",IF(COUNTIF(Customers!$A$11:$A$5000,$B172)&gt;1,"Fix: customer ID used twice on Customers",IF(NOT(ISNUMBER($D172)),"Fix: charge date",IF(OR($D172&lt;36526,$D172&lt;&gt;INT($D172)),"Fix: charge date",IF($D172&gt;AsOf,"Fix: charge date is after the as-of date",IF(NOT(ISNUMBER($E172)),"Fix: due date",IF(OR($E172&lt;36526,$E172&lt;&gt;INT($E172)),"Fix: due date",IF($E172&lt;$D172,"Fix: due date is before the charge date",IF(NOT(ISNUMBER($F172)),"Fix: amount must be a number",IF($F172&lt;=0,"Fix: amount must be more than 0",IF(ROUND($F172,2)&lt;&gt;$F172,"Fix: amount in dollars and cents",IF($F172&gt;999999.99,"Fix: amount too large","OK"))))))))))))))))</f>
        <v/>
      </c>
    </row>
    <row r="173" customFormat="false" ht="15" hidden="false" customHeight="false" outlineLevel="0" collapsed="false">
      <c r="A173" s="11"/>
      <c r="B173" s="11"/>
      <c r="C173" s="15" t="str">
        <f aca="false">IF($B173="","",IFERROR(INDEX(Customers!$B$11:$B$5000,MATCH($B173,Customers!$A$11:$A$5000,0)),"Unknown ID"))</f>
        <v/>
      </c>
      <c r="D173" s="12"/>
      <c r="E173" s="12"/>
      <c r="F173" s="18"/>
      <c r="G173" s="11"/>
      <c r="H173" s="15" t="str">
        <f aca="false">IF(AND($A173="",$B173="",$D173="",$E173="",$F173="",$G173=""),"",IF($A173="","Fix: add a charge ID",IF(COUNTIF($A$6:$A$5000,$A173)+COUNTIF(Payments!$A$6:$A$5000,$A173)&gt;1,"Fix: duplicate ID",IF($B173="","Fix: choose a customer ID",IF(COUNTIF(Customers!$A$11:$A$5000,$B173)=0,"Fix: unknown customer ID",IF(COUNTIF(Customers!$A$11:$A$5000,$B173)&gt;1,"Fix: customer ID used twice on Customers",IF(NOT(ISNUMBER($D173)),"Fix: charge date",IF(OR($D173&lt;36526,$D173&lt;&gt;INT($D173)),"Fix: charge date",IF($D173&gt;AsOf,"Fix: charge date is after the as-of date",IF(NOT(ISNUMBER($E173)),"Fix: due date",IF(OR($E173&lt;36526,$E173&lt;&gt;INT($E173)),"Fix: due date",IF($E173&lt;$D173,"Fix: due date is before the charge date",IF(NOT(ISNUMBER($F173)),"Fix: amount must be a number",IF($F173&lt;=0,"Fix: amount must be more than 0",IF(ROUND($F173,2)&lt;&gt;$F173,"Fix: amount in dollars and cents",IF($F173&gt;999999.99,"Fix: amount too large","OK"))))))))))))))))</f>
        <v/>
      </c>
    </row>
    <row r="174" customFormat="false" ht="15" hidden="false" customHeight="false" outlineLevel="0" collapsed="false">
      <c r="A174" s="11"/>
      <c r="B174" s="11"/>
      <c r="C174" s="15" t="str">
        <f aca="false">IF($B174="","",IFERROR(INDEX(Customers!$B$11:$B$5000,MATCH($B174,Customers!$A$11:$A$5000,0)),"Unknown ID"))</f>
        <v/>
      </c>
      <c r="D174" s="12"/>
      <c r="E174" s="12"/>
      <c r="F174" s="18"/>
      <c r="G174" s="11"/>
      <c r="H174" s="15" t="str">
        <f aca="false">IF(AND($A174="",$B174="",$D174="",$E174="",$F174="",$G174=""),"",IF($A174="","Fix: add a charge ID",IF(COUNTIF($A$6:$A$5000,$A174)+COUNTIF(Payments!$A$6:$A$5000,$A174)&gt;1,"Fix: duplicate ID",IF($B174="","Fix: choose a customer ID",IF(COUNTIF(Customers!$A$11:$A$5000,$B174)=0,"Fix: unknown customer ID",IF(COUNTIF(Customers!$A$11:$A$5000,$B174)&gt;1,"Fix: customer ID used twice on Customers",IF(NOT(ISNUMBER($D174)),"Fix: charge date",IF(OR($D174&lt;36526,$D174&lt;&gt;INT($D174)),"Fix: charge date",IF($D174&gt;AsOf,"Fix: charge date is after the as-of date",IF(NOT(ISNUMBER($E174)),"Fix: due date",IF(OR($E174&lt;36526,$E174&lt;&gt;INT($E174)),"Fix: due date",IF($E174&lt;$D174,"Fix: due date is before the charge date",IF(NOT(ISNUMBER($F174)),"Fix: amount must be a number",IF($F174&lt;=0,"Fix: amount must be more than 0",IF(ROUND($F174,2)&lt;&gt;$F174,"Fix: amount in dollars and cents",IF($F174&gt;999999.99,"Fix: amount too large","OK"))))))))))))))))</f>
        <v/>
      </c>
    </row>
    <row r="175" customFormat="false" ht="15" hidden="false" customHeight="false" outlineLevel="0" collapsed="false">
      <c r="A175" s="11"/>
      <c r="B175" s="11"/>
      <c r="C175" s="15" t="str">
        <f aca="false">IF($B175="","",IFERROR(INDEX(Customers!$B$11:$B$5000,MATCH($B175,Customers!$A$11:$A$5000,0)),"Unknown ID"))</f>
        <v/>
      </c>
      <c r="D175" s="12"/>
      <c r="E175" s="12"/>
      <c r="F175" s="18"/>
      <c r="G175" s="11"/>
      <c r="H175" s="15" t="str">
        <f aca="false">IF(AND($A175="",$B175="",$D175="",$E175="",$F175="",$G175=""),"",IF($A175="","Fix: add a charge ID",IF(COUNTIF($A$6:$A$5000,$A175)+COUNTIF(Payments!$A$6:$A$5000,$A175)&gt;1,"Fix: duplicate ID",IF($B175="","Fix: choose a customer ID",IF(COUNTIF(Customers!$A$11:$A$5000,$B175)=0,"Fix: unknown customer ID",IF(COUNTIF(Customers!$A$11:$A$5000,$B175)&gt;1,"Fix: customer ID used twice on Customers",IF(NOT(ISNUMBER($D175)),"Fix: charge date",IF(OR($D175&lt;36526,$D175&lt;&gt;INT($D175)),"Fix: charge date",IF($D175&gt;AsOf,"Fix: charge date is after the as-of date",IF(NOT(ISNUMBER($E175)),"Fix: due date",IF(OR($E175&lt;36526,$E175&lt;&gt;INT($E175)),"Fix: due date",IF($E175&lt;$D175,"Fix: due date is before the charge date",IF(NOT(ISNUMBER($F175)),"Fix: amount must be a number",IF($F175&lt;=0,"Fix: amount must be more than 0",IF(ROUND($F175,2)&lt;&gt;$F175,"Fix: amount in dollars and cents",IF($F175&gt;999999.99,"Fix: amount too large","OK"))))))))))))))))</f>
        <v/>
      </c>
    </row>
    <row r="176" customFormat="false" ht="15" hidden="false" customHeight="false" outlineLevel="0" collapsed="false">
      <c r="A176" s="11"/>
      <c r="B176" s="11"/>
      <c r="C176" s="15" t="str">
        <f aca="false">IF($B176="","",IFERROR(INDEX(Customers!$B$11:$B$5000,MATCH($B176,Customers!$A$11:$A$5000,0)),"Unknown ID"))</f>
        <v/>
      </c>
      <c r="D176" s="12"/>
      <c r="E176" s="12"/>
      <c r="F176" s="18"/>
      <c r="G176" s="11"/>
      <c r="H176" s="15" t="str">
        <f aca="false">IF(AND($A176="",$B176="",$D176="",$E176="",$F176="",$G176=""),"",IF($A176="","Fix: add a charge ID",IF(COUNTIF($A$6:$A$5000,$A176)+COUNTIF(Payments!$A$6:$A$5000,$A176)&gt;1,"Fix: duplicate ID",IF($B176="","Fix: choose a customer ID",IF(COUNTIF(Customers!$A$11:$A$5000,$B176)=0,"Fix: unknown customer ID",IF(COUNTIF(Customers!$A$11:$A$5000,$B176)&gt;1,"Fix: customer ID used twice on Customers",IF(NOT(ISNUMBER($D176)),"Fix: charge date",IF(OR($D176&lt;36526,$D176&lt;&gt;INT($D176)),"Fix: charge date",IF($D176&gt;AsOf,"Fix: charge date is after the as-of date",IF(NOT(ISNUMBER($E176)),"Fix: due date",IF(OR($E176&lt;36526,$E176&lt;&gt;INT($E176)),"Fix: due date",IF($E176&lt;$D176,"Fix: due date is before the charge date",IF(NOT(ISNUMBER($F176)),"Fix: amount must be a number",IF($F176&lt;=0,"Fix: amount must be more than 0",IF(ROUND($F176,2)&lt;&gt;$F176,"Fix: amount in dollars and cents",IF($F176&gt;999999.99,"Fix: amount too large","OK"))))))))))))))))</f>
        <v/>
      </c>
    </row>
    <row r="177" customFormat="false" ht="15" hidden="false" customHeight="false" outlineLevel="0" collapsed="false">
      <c r="A177" s="11"/>
      <c r="B177" s="11"/>
      <c r="C177" s="15" t="str">
        <f aca="false">IF($B177="","",IFERROR(INDEX(Customers!$B$11:$B$5000,MATCH($B177,Customers!$A$11:$A$5000,0)),"Unknown ID"))</f>
        <v/>
      </c>
      <c r="D177" s="12"/>
      <c r="E177" s="12"/>
      <c r="F177" s="18"/>
      <c r="G177" s="11"/>
      <c r="H177" s="15" t="str">
        <f aca="false">IF(AND($A177="",$B177="",$D177="",$E177="",$F177="",$G177=""),"",IF($A177="","Fix: add a charge ID",IF(COUNTIF($A$6:$A$5000,$A177)+COUNTIF(Payments!$A$6:$A$5000,$A177)&gt;1,"Fix: duplicate ID",IF($B177="","Fix: choose a customer ID",IF(COUNTIF(Customers!$A$11:$A$5000,$B177)=0,"Fix: unknown customer ID",IF(COUNTIF(Customers!$A$11:$A$5000,$B177)&gt;1,"Fix: customer ID used twice on Customers",IF(NOT(ISNUMBER($D177)),"Fix: charge date",IF(OR($D177&lt;36526,$D177&lt;&gt;INT($D177)),"Fix: charge date",IF($D177&gt;AsOf,"Fix: charge date is after the as-of date",IF(NOT(ISNUMBER($E177)),"Fix: due date",IF(OR($E177&lt;36526,$E177&lt;&gt;INT($E177)),"Fix: due date",IF($E177&lt;$D177,"Fix: due date is before the charge date",IF(NOT(ISNUMBER($F177)),"Fix: amount must be a number",IF($F177&lt;=0,"Fix: amount must be more than 0",IF(ROUND($F177,2)&lt;&gt;$F177,"Fix: amount in dollars and cents",IF($F177&gt;999999.99,"Fix: amount too large","OK"))))))))))))))))</f>
        <v/>
      </c>
    </row>
    <row r="178" customFormat="false" ht="15" hidden="false" customHeight="false" outlineLevel="0" collapsed="false">
      <c r="A178" s="11"/>
      <c r="B178" s="11"/>
      <c r="C178" s="15" t="str">
        <f aca="false">IF($B178="","",IFERROR(INDEX(Customers!$B$11:$B$5000,MATCH($B178,Customers!$A$11:$A$5000,0)),"Unknown ID"))</f>
        <v/>
      </c>
      <c r="D178" s="12"/>
      <c r="E178" s="12"/>
      <c r="F178" s="18"/>
      <c r="G178" s="11"/>
      <c r="H178" s="15" t="str">
        <f aca="false">IF(AND($A178="",$B178="",$D178="",$E178="",$F178="",$G178=""),"",IF($A178="","Fix: add a charge ID",IF(COUNTIF($A$6:$A$5000,$A178)+COUNTIF(Payments!$A$6:$A$5000,$A178)&gt;1,"Fix: duplicate ID",IF($B178="","Fix: choose a customer ID",IF(COUNTIF(Customers!$A$11:$A$5000,$B178)=0,"Fix: unknown customer ID",IF(COUNTIF(Customers!$A$11:$A$5000,$B178)&gt;1,"Fix: customer ID used twice on Customers",IF(NOT(ISNUMBER($D178)),"Fix: charge date",IF(OR($D178&lt;36526,$D178&lt;&gt;INT($D178)),"Fix: charge date",IF($D178&gt;AsOf,"Fix: charge date is after the as-of date",IF(NOT(ISNUMBER($E178)),"Fix: due date",IF(OR($E178&lt;36526,$E178&lt;&gt;INT($E178)),"Fix: due date",IF($E178&lt;$D178,"Fix: due date is before the charge date",IF(NOT(ISNUMBER($F178)),"Fix: amount must be a number",IF($F178&lt;=0,"Fix: amount must be more than 0",IF(ROUND($F178,2)&lt;&gt;$F178,"Fix: amount in dollars and cents",IF($F178&gt;999999.99,"Fix: amount too large","OK"))))))))))))))))</f>
        <v/>
      </c>
    </row>
    <row r="179" customFormat="false" ht="15" hidden="false" customHeight="false" outlineLevel="0" collapsed="false">
      <c r="A179" s="11"/>
      <c r="B179" s="11"/>
      <c r="C179" s="15" t="str">
        <f aca="false">IF($B179="","",IFERROR(INDEX(Customers!$B$11:$B$5000,MATCH($B179,Customers!$A$11:$A$5000,0)),"Unknown ID"))</f>
        <v/>
      </c>
      <c r="D179" s="12"/>
      <c r="E179" s="12"/>
      <c r="F179" s="18"/>
      <c r="G179" s="11"/>
      <c r="H179" s="15" t="str">
        <f aca="false">IF(AND($A179="",$B179="",$D179="",$E179="",$F179="",$G179=""),"",IF($A179="","Fix: add a charge ID",IF(COUNTIF($A$6:$A$5000,$A179)+COUNTIF(Payments!$A$6:$A$5000,$A179)&gt;1,"Fix: duplicate ID",IF($B179="","Fix: choose a customer ID",IF(COUNTIF(Customers!$A$11:$A$5000,$B179)=0,"Fix: unknown customer ID",IF(COUNTIF(Customers!$A$11:$A$5000,$B179)&gt;1,"Fix: customer ID used twice on Customers",IF(NOT(ISNUMBER($D179)),"Fix: charge date",IF(OR($D179&lt;36526,$D179&lt;&gt;INT($D179)),"Fix: charge date",IF($D179&gt;AsOf,"Fix: charge date is after the as-of date",IF(NOT(ISNUMBER($E179)),"Fix: due date",IF(OR($E179&lt;36526,$E179&lt;&gt;INT($E179)),"Fix: due date",IF($E179&lt;$D179,"Fix: due date is before the charge date",IF(NOT(ISNUMBER($F179)),"Fix: amount must be a number",IF($F179&lt;=0,"Fix: amount must be more than 0",IF(ROUND($F179,2)&lt;&gt;$F179,"Fix: amount in dollars and cents",IF($F179&gt;999999.99,"Fix: amount too large","OK"))))))))))))))))</f>
        <v/>
      </c>
    </row>
    <row r="180" customFormat="false" ht="15" hidden="false" customHeight="false" outlineLevel="0" collapsed="false">
      <c r="A180" s="11"/>
      <c r="B180" s="11"/>
      <c r="C180" s="15" t="str">
        <f aca="false">IF($B180="","",IFERROR(INDEX(Customers!$B$11:$B$5000,MATCH($B180,Customers!$A$11:$A$5000,0)),"Unknown ID"))</f>
        <v/>
      </c>
      <c r="D180" s="12"/>
      <c r="E180" s="12"/>
      <c r="F180" s="18"/>
      <c r="G180" s="11"/>
      <c r="H180" s="15" t="str">
        <f aca="false">IF(AND($A180="",$B180="",$D180="",$E180="",$F180="",$G180=""),"",IF($A180="","Fix: add a charge ID",IF(COUNTIF($A$6:$A$5000,$A180)+COUNTIF(Payments!$A$6:$A$5000,$A180)&gt;1,"Fix: duplicate ID",IF($B180="","Fix: choose a customer ID",IF(COUNTIF(Customers!$A$11:$A$5000,$B180)=0,"Fix: unknown customer ID",IF(COUNTIF(Customers!$A$11:$A$5000,$B180)&gt;1,"Fix: customer ID used twice on Customers",IF(NOT(ISNUMBER($D180)),"Fix: charge date",IF(OR($D180&lt;36526,$D180&lt;&gt;INT($D180)),"Fix: charge date",IF($D180&gt;AsOf,"Fix: charge date is after the as-of date",IF(NOT(ISNUMBER($E180)),"Fix: due date",IF(OR($E180&lt;36526,$E180&lt;&gt;INT($E180)),"Fix: due date",IF($E180&lt;$D180,"Fix: due date is before the charge date",IF(NOT(ISNUMBER($F180)),"Fix: amount must be a number",IF($F180&lt;=0,"Fix: amount must be more than 0",IF(ROUND($F180,2)&lt;&gt;$F180,"Fix: amount in dollars and cents",IF($F180&gt;999999.99,"Fix: amount too large","OK"))))))))))))))))</f>
        <v/>
      </c>
    </row>
    <row r="181" customFormat="false" ht="15" hidden="false" customHeight="false" outlineLevel="0" collapsed="false">
      <c r="A181" s="11"/>
      <c r="B181" s="11"/>
      <c r="C181" s="15" t="str">
        <f aca="false">IF($B181="","",IFERROR(INDEX(Customers!$B$11:$B$5000,MATCH($B181,Customers!$A$11:$A$5000,0)),"Unknown ID"))</f>
        <v/>
      </c>
      <c r="D181" s="12"/>
      <c r="E181" s="12"/>
      <c r="F181" s="18"/>
      <c r="G181" s="11"/>
      <c r="H181" s="15" t="str">
        <f aca="false">IF(AND($A181="",$B181="",$D181="",$E181="",$F181="",$G181=""),"",IF($A181="","Fix: add a charge ID",IF(COUNTIF($A$6:$A$5000,$A181)+COUNTIF(Payments!$A$6:$A$5000,$A181)&gt;1,"Fix: duplicate ID",IF($B181="","Fix: choose a customer ID",IF(COUNTIF(Customers!$A$11:$A$5000,$B181)=0,"Fix: unknown customer ID",IF(COUNTIF(Customers!$A$11:$A$5000,$B181)&gt;1,"Fix: customer ID used twice on Customers",IF(NOT(ISNUMBER($D181)),"Fix: charge date",IF(OR($D181&lt;36526,$D181&lt;&gt;INT($D181)),"Fix: charge date",IF($D181&gt;AsOf,"Fix: charge date is after the as-of date",IF(NOT(ISNUMBER($E181)),"Fix: due date",IF(OR($E181&lt;36526,$E181&lt;&gt;INT($E181)),"Fix: due date",IF($E181&lt;$D181,"Fix: due date is before the charge date",IF(NOT(ISNUMBER($F181)),"Fix: amount must be a number",IF($F181&lt;=0,"Fix: amount must be more than 0",IF(ROUND($F181,2)&lt;&gt;$F181,"Fix: amount in dollars and cents",IF($F181&gt;999999.99,"Fix: amount too large","OK"))))))))))))))))</f>
        <v/>
      </c>
    </row>
    <row r="182" customFormat="false" ht="15" hidden="false" customHeight="false" outlineLevel="0" collapsed="false">
      <c r="A182" s="11"/>
      <c r="B182" s="11"/>
      <c r="C182" s="15" t="str">
        <f aca="false">IF($B182="","",IFERROR(INDEX(Customers!$B$11:$B$5000,MATCH($B182,Customers!$A$11:$A$5000,0)),"Unknown ID"))</f>
        <v/>
      </c>
      <c r="D182" s="12"/>
      <c r="E182" s="12"/>
      <c r="F182" s="18"/>
      <c r="G182" s="11"/>
      <c r="H182" s="15" t="str">
        <f aca="false">IF(AND($A182="",$B182="",$D182="",$E182="",$F182="",$G182=""),"",IF($A182="","Fix: add a charge ID",IF(COUNTIF($A$6:$A$5000,$A182)+COUNTIF(Payments!$A$6:$A$5000,$A182)&gt;1,"Fix: duplicate ID",IF($B182="","Fix: choose a customer ID",IF(COUNTIF(Customers!$A$11:$A$5000,$B182)=0,"Fix: unknown customer ID",IF(COUNTIF(Customers!$A$11:$A$5000,$B182)&gt;1,"Fix: customer ID used twice on Customers",IF(NOT(ISNUMBER($D182)),"Fix: charge date",IF(OR($D182&lt;36526,$D182&lt;&gt;INT($D182)),"Fix: charge date",IF($D182&gt;AsOf,"Fix: charge date is after the as-of date",IF(NOT(ISNUMBER($E182)),"Fix: due date",IF(OR($E182&lt;36526,$E182&lt;&gt;INT($E182)),"Fix: due date",IF($E182&lt;$D182,"Fix: due date is before the charge date",IF(NOT(ISNUMBER($F182)),"Fix: amount must be a number",IF($F182&lt;=0,"Fix: amount must be more than 0",IF(ROUND($F182,2)&lt;&gt;$F182,"Fix: amount in dollars and cents",IF($F182&gt;999999.99,"Fix: amount too large","OK"))))))))))))))))</f>
        <v/>
      </c>
    </row>
    <row r="183" customFormat="false" ht="15" hidden="false" customHeight="false" outlineLevel="0" collapsed="false">
      <c r="A183" s="11"/>
      <c r="B183" s="11"/>
      <c r="C183" s="15" t="str">
        <f aca="false">IF($B183="","",IFERROR(INDEX(Customers!$B$11:$B$5000,MATCH($B183,Customers!$A$11:$A$5000,0)),"Unknown ID"))</f>
        <v/>
      </c>
      <c r="D183" s="12"/>
      <c r="E183" s="12"/>
      <c r="F183" s="18"/>
      <c r="G183" s="11"/>
      <c r="H183" s="15" t="str">
        <f aca="false">IF(AND($A183="",$B183="",$D183="",$E183="",$F183="",$G183=""),"",IF($A183="","Fix: add a charge ID",IF(COUNTIF($A$6:$A$5000,$A183)+COUNTIF(Payments!$A$6:$A$5000,$A183)&gt;1,"Fix: duplicate ID",IF($B183="","Fix: choose a customer ID",IF(COUNTIF(Customers!$A$11:$A$5000,$B183)=0,"Fix: unknown customer ID",IF(COUNTIF(Customers!$A$11:$A$5000,$B183)&gt;1,"Fix: customer ID used twice on Customers",IF(NOT(ISNUMBER($D183)),"Fix: charge date",IF(OR($D183&lt;36526,$D183&lt;&gt;INT($D183)),"Fix: charge date",IF($D183&gt;AsOf,"Fix: charge date is after the as-of date",IF(NOT(ISNUMBER($E183)),"Fix: due date",IF(OR($E183&lt;36526,$E183&lt;&gt;INT($E183)),"Fix: due date",IF($E183&lt;$D183,"Fix: due date is before the charge date",IF(NOT(ISNUMBER($F183)),"Fix: amount must be a number",IF($F183&lt;=0,"Fix: amount must be more than 0",IF(ROUND($F183,2)&lt;&gt;$F183,"Fix: amount in dollars and cents",IF($F183&gt;999999.99,"Fix: amount too large","OK"))))))))))))))))</f>
        <v/>
      </c>
    </row>
    <row r="184" customFormat="false" ht="15" hidden="false" customHeight="false" outlineLevel="0" collapsed="false">
      <c r="A184" s="11"/>
      <c r="B184" s="11"/>
      <c r="C184" s="15" t="str">
        <f aca="false">IF($B184="","",IFERROR(INDEX(Customers!$B$11:$B$5000,MATCH($B184,Customers!$A$11:$A$5000,0)),"Unknown ID"))</f>
        <v/>
      </c>
      <c r="D184" s="12"/>
      <c r="E184" s="12"/>
      <c r="F184" s="18"/>
      <c r="G184" s="11"/>
      <c r="H184" s="15" t="str">
        <f aca="false">IF(AND($A184="",$B184="",$D184="",$E184="",$F184="",$G184=""),"",IF($A184="","Fix: add a charge ID",IF(COUNTIF($A$6:$A$5000,$A184)+COUNTIF(Payments!$A$6:$A$5000,$A184)&gt;1,"Fix: duplicate ID",IF($B184="","Fix: choose a customer ID",IF(COUNTIF(Customers!$A$11:$A$5000,$B184)=0,"Fix: unknown customer ID",IF(COUNTIF(Customers!$A$11:$A$5000,$B184)&gt;1,"Fix: customer ID used twice on Customers",IF(NOT(ISNUMBER($D184)),"Fix: charge date",IF(OR($D184&lt;36526,$D184&lt;&gt;INT($D184)),"Fix: charge date",IF($D184&gt;AsOf,"Fix: charge date is after the as-of date",IF(NOT(ISNUMBER($E184)),"Fix: due date",IF(OR($E184&lt;36526,$E184&lt;&gt;INT($E184)),"Fix: due date",IF($E184&lt;$D184,"Fix: due date is before the charge date",IF(NOT(ISNUMBER($F184)),"Fix: amount must be a number",IF($F184&lt;=0,"Fix: amount must be more than 0",IF(ROUND($F184,2)&lt;&gt;$F184,"Fix: amount in dollars and cents",IF($F184&gt;999999.99,"Fix: amount too large","OK"))))))))))))))))</f>
        <v/>
      </c>
    </row>
    <row r="185" customFormat="false" ht="15" hidden="false" customHeight="false" outlineLevel="0" collapsed="false">
      <c r="A185" s="11"/>
      <c r="B185" s="11"/>
      <c r="C185" s="15" t="str">
        <f aca="false">IF($B185="","",IFERROR(INDEX(Customers!$B$11:$B$5000,MATCH($B185,Customers!$A$11:$A$5000,0)),"Unknown ID"))</f>
        <v/>
      </c>
      <c r="D185" s="12"/>
      <c r="E185" s="12"/>
      <c r="F185" s="18"/>
      <c r="G185" s="11"/>
      <c r="H185" s="15" t="str">
        <f aca="false">IF(AND($A185="",$B185="",$D185="",$E185="",$F185="",$G185=""),"",IF($A185="","Fix: add a charge ID",IF(COUNTIF($A$6:$A$5000,$A185)+COUNTIF(Payments!$A$6:$A$5000,$A185)&gt;1,"Fix: duplicate ID",IF($B185="","Fix: choose a customer ID",IF(COUNTIF(Customers!$A$11:$A$5000,$B185)=0,"Fix: unknown customer ID",IF(COUNTIF(Customers!$A$11:$A$5000,$B185)&gt;1,"Fix: customer ID used twice on Customers",IF(NOT(ISNUMBER($D185)),"Fix: charge date",IF(OR($D185&lt;36526,$D185&lt;&gt;INT($D185)),"Fix: charge date",IF($D185&gt;AsOf,"Fix: charge date is after the as-of date",IF(NOT(ISNUMBER($E185)),"Fix: due date",IF(OR($E185&lt;36526,$E185&lt;&gt;INT($E185)),"Fix: due date",IF($E185&lt;$D185,"Fix: due date is before the charge date",IF(NOT(ISNUMBER($F185)),"Fix: amount must be a number",IF($F185&lt;=0,"Fix: amount must be more than 0",IF(ROUND($F185,2)&lt;&gt;$F185,"Fix: amount in dollars and cents",IF($F185&gt;999999.99,"Fix: amount too large","OK"))))))))))))))))</f>
        <v/>
      </c>
    </row>
    <row r="186" customFormat="false" ht="15" hidden="false" customHeight="false" outlineLevel="0" collapsed="false">
      <c r="A186" s="11"/>
      <c r="B186" s="11"/>
      <c r="C186" s="15" t="str">
        <f aca="false">IF($B186="","",IFERROR(INDEX(Customers!$B$11:$B$5000,MATCH($B186,Customers!$A$11:$A$5000,0)),"Unknown ID"))</f>
        <v/>
      </c>
      <c r="D186" s="12"/>
      <c r="E186" s="12"/>
      <c r="F186" s="18"/>
      <c r="G186" s="11"/>
      <c r="H186" s="15" t="str">
        <f aca="false">IF(AND($A186="",$B186="",$D186="",$E186="",$F186="",$G186=""),"",IF($A186="","Fix: add a charge ID",IF(COUNTIF($A$6:$A$5000,$A186)+COUNTIF(Payments!$A$6:$A$5000,$A186)&gt;1,"Fix: duplicate ID",IF($B186="","Fix: choose a customer ID",IF(COUNTIF(Customers!$A$11:$A$5000,$B186)=0,"Fix: unknown customer ID",IF(COUNTIF(Customers!$A$11:$A$5000,$B186)&gt;1,"Fix: customer ID used twice on Customers",IF(NOT(ISNUMBER($D186)),"Fix: charge date",IF(OR($D186&lt;36526,$D186&lt;&gt;INT($D186)),"Fix: charge date",IF($D186&gt;AsOf,"Fix: charge date is after the as-of date",IF(NOT(ISNUMBER($E186)),"Fix: due date",IF(OR($E186&lt;36526,$E186&lt;&gt;INT($E186)),"Fix: due date",IF($E186&lt;$D186,"Fix: due date is before the charge date",IF(NOT(ISNUMBER($F186)),"Fix: amount must be a number",IF($F186&lt;=0,"Fix: amount must be more than 0",IF(ROUND($F186,2)&lt;&gt;$F186,"Fix: amount in dollars and cents",IF($F186&gt;999999.99,"Fix: amount too large","OK"))))))))))))))))</f>
        <v/>
      </c>
    </row>
    <row r="187" customFormat="false" ht="15" hidden="false" customHeight="false" outlineLevel="0" collapsed="false">
      <c r="A187" s="11"/>
      <c r="B187" s="11"/>
      <c r="C187" s="15" t="str">
        <f aca="false">IF($B187="","",IFERROR(INDEX(Customers!$B$11:$B$5000,MATCH($B187,Customers!$A$11:$A$5000,0)),"Unknown ID"))</f>
        <v/>
      </c>
      <c r="D187" s="12"/>
      <c r="E187" s="12"/>
      <c r="F187" s="18"/>
      <c r="G187" s="11"/>
      <c r="H187" s="15" t="str">
        <f aca="false">IF(AND($A187="",$B187="",$D187="",$E187="",$F187="",$G187=""),"",IF($A187="","Fix: add a charge ID",IF(COUNTIF($A$6:$A$5000,$A187)+COUNTIF(Payments!$A$6:$A$5000,$A187)&gt;1,"Fix: duplicate ID",IF($B187="","Fix: choose a customer ID",IF(COUNTIF(Customers!$A$11:$A$5000,$B187)=0,"Fix: unknown customer ID",IF(COUNTIF(Customers!$A$11:$A$5000,$B187)&gt;1,"Fix: customer ID used twice on Customers",IF(NOT(ISNUMBER($D187)),"Fix: charge date",IF(OR($D187&lt;36526,$D187&lt;&gt;INT($D187)),"Fix: charge date",IF($D187&gt;AsOf,"Fix: charge date is after the as-of date",IF(NOT(ISNUMBER($E187)),"Fix: due date",IF(OR($E187&lt;36526,$E187&lt;&gt;INT($E187)),"Fix: due date",IF($E187&lt;$D187,"Fix: due date is before the charge date",IF(NOT(ISNUMBER($F187)),"Fix: amount must be a number",IF($F187&lt;=0,"Fix: amount must be more than 0",IF(ROUND($F187,2)&lt;&gt;$F187,"Fix: amount in dollars and cents",IF($F187&gt;999999.99,"Fix: amount too large","OK"))))))))))))))))</f>
        <v/>
      </c>
    </row>
    <row r="188" customFormat="false" ht="15" hidden="false" customHeight="false" outlineLevel="0" collapsed="false">
      <c r="A188" s="11"/>
      <c r="B188" s="11"/>
      <c r="C188" s="15" t="str">
        <f aca="false">IF($B188="","",IFERROR(INDEX(Customers!$B$11:$B$5000,MATCH($B188,Customers!$A$11:$A$5000,0)),"Unknown ID"))</f>
        <v/>
      </c>
      <c r="D188" s="12"/>
      <c r="E188" s="12"/>
      <c r="F188" s="18"/>
      <c r="G188" s="11"/>
      <c r="H188" s="15" t="str">
        <f aca="false">IF(AND($A188="",$B188="",$D188="",$E188="",$F188="",$G188=""),"",IF($A188="","Fix: add a charge ID",IF(COUNTIF($A$6:$A$5000,$A188)+COUNTIF(Payments!$A$6:$A$5000,$A188)&gt;1,"Fix: duplicate ID",IF($B188="","Fix: choose a customer ID",IF(COUNTIF(Customers!$A$11:$A$5000,$B188)=0,"Fix: unknown customer ID",IF(COUNTIF(Customers!$A$11:$A$5000,$B188)&gt;1,"Fix: customer ID used twice on Customers",IF(NOT(ISNUMBER($D188)),"Fix: charge date",IF(OR($D188&lt;36526,$D188&lt;&gt;INT($D188)),"Fix: charge date",IF($D188&gt;AsOf,"Fix: charge date is after the as-of date",IF(NOT(ISNUMBER($E188)),"Fix: due date",IF(OR($E188&lt;36526,$E188&lt;&gt;INT($E188)),"Fix: due date",IF($E188&lt;$D188,"Fix: due date is before the charge date",IF(NOT(ISNUMBER($F188)),"Fix: amount must be a number",IF($F188&lt;=0,"Fix: amount must be more than 0",IF(ROUND($F188,2)&lt;&gt;$F188,"Fix: amount in dollars and cents",IF($F188&gt;999999.99,"Fix: amount too large","OK"))))))))))))))))</f>
        <v/>
      </c>
    </row>
    <row r="189" customFormat="false" ht="15" hidden="false" customHeight="false" outlineLevel="0" collapsed="false">
      <c r="A189" s="11"/>
      <c r="B189" s="11"/>
      <c r="C189" s="15" t="str">
        <f aca="false">IF($B189="","",IFERROR(INDEX(Customers!$B$11:$B$5000,MATCH($B189,Customers!$A$11:$A$5000,0)),"Unknown ID"))</f>
        <v/>
      </c>
      <c r="D189" s="12"/>
      <c r="E189" s="12"/>
      <c r="F189" s="18"/>
      <c r="G189" s="11"/>
      <c r="H189" s="15" t="str">
        <f aca="false">IF(AND($A189="",$B189="",$D189="",$E189="",$F189="",$G189=""),"",IF($A189="","Fix: add a charge ID",IF(COUNTIF($A$6:$A$5000,$A189)+COUNTIF(Payments!$A$6:$A$5000,$A189)&gt;1,"Fix: duplicate ID",IF($B189="","Fix: choose a customer ID",IF(COUNTIF(Customers!$A$11:$A$5000,$B189)=0,"Fix: unknown customer ID",IF(COUNTIF(Customers!$A$11:$A$5000,$B189)&gt;1,"Fix: customer ID used twice on Customers",IF(NOT(ISNUMBER($D189)),"Fix: charge date",IF(OR($D189&lt;36526,$D189&lt;&gt;INT($D189)),"Fix: charge date",IF($D189&gt;AsOf,"Fix: charge date is after the as-of date",IF(NOT(ISNUMBER($E189)),"Fix: due date",IF(OR($E189&lt;36526,$E189&lt;&gt;INT($E189)),"Fix: due date",IF($E189&lt;$D189,"Fix: due date is before the charge date",IF(NOT(ISNUMBER($F189)),"Fix: amount must be a number",IF($F189&lt;=0,"Fix: amount must be more than 0",IF(ROUND($F189,2)&lt;&gt;$F189,"Fix: amount in dollars and cents",IF($F189&gt;999999.99,"Fix: amount too large","OK"))))))))))))))))</f>
        <v/>
      </c>
    </row>
    <row r="190" customFormat="false" ht="15" hidden="false" customHeight="false" outlineLevel="0" collapsed="false">
      <c r="A190" s="11"/>
      <c r="B190" s="11"/>
      <c r="C190" s="15" t="str">
        <f aca="false">IF($B190="","",IFERROR(INDEX(Customers!$B$11:$B$5000,MATCH($B190,Customers!$A$11:$A$5000,0)),"Unknown ID"))</f>
        <v/>
      </c>
      <c r="D190" s="12"/>
      <c r="E190" s="12"/>
      <c r="F190" s="18"/>
      <c r="G190" s="11"/>
      <c r="H190" s="15" t="str">
        <f aca="false">IF(AND($A190="",$B190="",$D190="",$E190="",$F190="",$G190=""),"",IF($A190="","Fix: add a charge ID",IF(COUNTIF($A$6:$A$5000,$A190)+COUNTIF(Payments!$A$6:$A$5000,$A190)&gt;1,"Fix: duplicate ID",IF($B190="","Fix: choose a customer ID",IF(COUNTIF(Customers!$A$11:$A$5000,$B190)=0,"Fix: unknown customer ID",IF(COUNTIF(Customers!$A$11:$A$5000,$B190)&gt;1,"Fix: customer ID used twice on Customers",IF(NOT(ISNUMBER($D190)),"Fix: charge date",IF(OR($D190&lt;36526,$D190&lt;&gt;INT($D190)),"Fix: charge date",IF($D190&gt;AsOf,"Fix: charge date is after the as-of date",IF(NOT(ISNUMBER($E190)),"Fix: due date",IF(OR($E190&lt;36526,$E190&lt;&gt;INT($E190)),"Fix: due date",IF($E190&lt;$D190,"Fix: due date is before the charge date",IF(NOT(ISNUMBER($F190)),"Fix: amount must be a number",IF($F190&lt;=0,"Fix: amount must be more than 0",IF(ROUND($F190,2)&lt;&gt;$F190,"Fix: amount in dollars and cents",IF($F190&gt;999999.99,"Fix: amount too large","OK"))))))))))))))))</f>
        <v/>
      </c>
    </row>
    <row r="191" customFormat="false" ht="15" hidden="false" customHeight="false" outlineLevel="0" collapsed="false">
      <c r="A191" s="11"/>
      <c r="B191" s="11"/>
      <c r="C191" s="15" t="str">
        <f aca="false">IF($B191="","",IFERROR(INDEX(Customers!$B$11:$B$5000,MATCH($B191,Customers!$A$11:$A$5000,0)),"Unknown ID"))</f>
        <v/>
      </c>
      <c r="D191" s="12"/>
      <c r="E191" s="12"/>
      <c r="F191" s="18"/>
      <c r="G191" s="11"/>
      <c r="H191" s="15" t="str">
        <f aca="false">IF(AND($A191="",$B191="",$D191="",$E191="",$F191="",$G191=""),"",IF($A191="","Fix: add a charge ID",IF(COUNTIF($A$6:$A$5000,$A191)+COUNTIF(Payments!$A$6:$A$5000,$A191)&gt;1,"Fix: duplicate ID",IF($B191="","Fix: choose a customer ID",IF(COUNTIF(Customers!$A$11:$A$5000,$B191)=0,"Fix: unknown customer ID",IF(COUNTIF(Customers!$A$11:$A$5000,$B191)&gt;1,"Fix: customer ID used twice on Customers",IF(NOT(ISNUMBER($D191)),"Fix: charge date",IF(OR($D191&lt;36526,$D191&lt;&gt;INT($D191)),"Fix: charge date",IF($D191&gt;AsOf,"Fix: charge date is after the as-of date",IF(NOT(ISNUMBER($E191)),"Fix: due date",IF(OR($E191&lt;36526,$E191&lt;&gt;INT($E191)),"Fix: due date",IF($E191&lt;$D191,"Fix: due date is before the charge date",IF(NOT(ISNUMBER($F191)),"Fix: amount must be a number",IF($F191&lt;=0,"Fix: amount must be more than 0",IF(ROUND($F191,2)&lt;&gt;$F191,"Fix: amount in dollars and cents",IF($F191&gt;999999.99,"Fix: amount too large","OK"))))))))))))))))</f>
        <v/>
      </c>
    </row>
    <row r="192" customFormat="false" ht="15" hidden="false" customHeight="false" outlineLevel="0" collapsed="false">
      <c r="A192" s="11"/>
      <c r="B192" s="11"/>
      <c r="C192" s="15" t="str">
        <f aca="false">IF($B192="","",IFERROR(INDEX(Customers!$B$11:$B$5000,MATCH($B192,Customers!$A$11:$A$5000,0)),"Unknown ID"))</f>
        <v/>
      </c>
      <c r="D192" s="12"/>
      <c r="E192" s="12"/>
      <c r="F192" s="18"/>
      <c r="G192" s="11"/>
      <c r="H192" s="15" t="str">
        <f aca="false">IF(AND($A192="",$B192="",$D192="",$E192="",$F192="",$G192=""),"",IF($A192="","Fix: add a charge ID",IF(COUNTIF($A$6:$A$5000,$A192)+COUNTIF(Payments!$A$6:$A$5000,$A192)&gt;1,"Fix: duplicate ID",IF($B192="","Fix: choose a customer ID",IF(COUNTIF(Customers!$A$11:$A$5000,$B192)=0,"Fix: unknown customer ID",IF(COUNTIF(Customers!$A$11:$A$5000,$B192)&gt;1,"Fix: customer ID used twice on Customers",IF(NOT(ISNUMBER($D192)),"Fix: charge date",IF(OR($D192&lt;36526,$D192&lt;&gt;INT($D192)),"Fix: charge date",IF($D192&gt;AsOf,"Fix: charge date is after the as-of date",IF(NOT(ISNUMBER($E192)),"Fix: due date",IF(OR($E192&lt;36526,$E192&lt;&gt;INT($E192)),"Fix: due date",IF($E192&lt;$D192,"Fix: due date is before the charge date",IF(NOT(ISNUMBER($F192)),"Fix: amount must be a number",IF($F192&lt;=0,"Fix: amount must be more than 0",IF(ROUND($F192,2)&lt;&gt;$F192,"Fix: amount in dollars and cents",IF($F192&gt;999999.99,"Fix: amount too large","OK"))))))))))))))))</f>
        <v/>
      </c>
    </row>
    <row r="193" customFormat="false" ht="15" hidden="false" customHeight="false" outlineLevel="0" collapsed="false">
      <c r="A193" s="11"/>
      <c r="B193" s="11"/>
      <c r="C193" s="15" t="str">
        <f aca="false">IF($B193="","",IFERROR(INDEX(Customers!$B$11:$B$5000,MATCH($B193,Customers!$A$11:$A$5000,0)),"Unknown ID"))</f>
        <v/>
      </c>
      <c r="D193" s="12"/>
      <c r="E193" s="12"/>
      <c r="F193" s="18"/>
      <c r="G193" s="11"/>
      <c r="H193" s="15" t="str">
        <f aca="false">IF(AND($A193="",$B193="",$D193="",$E193="",$F193="",$G193=""),"",IF($A193="","Fix: add a charge ID",IF(COUNTIF($A$6:$A$5000,$A193)+COUNTIF(Payments!$A$6:$A$5000,$A193)&gt;1,"Fix: duplicate ID",IF($B193="","Fix: choose a customer ID",IF(COUNTIF(Customers!$A$11:$A$5000,$B193)=0,"Fix: unknown customer ID",IF(COUNTIF(Customers!$A$11:$A$5000,$B193)&gt;1,"Fix: customer ID used twice on Customers",IF(NOT(ISNUMBER($D193)),"Fix: charge date",IF(OR($D193&lt;36526,$D193&lt;&gt;INT($D193)),"Fix: charge date",IF($D193&gt;AsOf,"Fix: charge date is after the as-of date",IF(NOT(ISNUMBER($E193)),"Fix: due date",IF(OR($E193&lt;36526,$E193&lt;&gt;INT($E193)),"Fix: due date",IF($E193&lt;$D193,"Fix: due date is before the charge date",IF(NOT(ISNUMBER($F193)),"Fix: amount must be a number",IF($F193&lt;=0,"Fix: amount must be more than 0",IF(ROUND($F193,2)&lt;&gt;$F193,"Fix: amount in dollars and cents",IF($F193&gt;999999.99,"Fix: amount too large","OK"))))))))))))))))</f>
        <v/>
      </c>
    </row>
    <row r="194" customFormat="false" ht="15" hidden="false" customHeight="false" outlineLevel="0" collapsed="false">
      <c r="A194" s="11"/>
      <c r="B194" s="11"/>
      <c r="C194" s="15" t="str">
        <f aca="false">IF($B194="","",IFERROR(INDEX(Customers!$B$11:$B$5000,MATCH($B194,Customers!$A$11:$A$5000,0)),"Unknown ID"))</f>
        <v/>
      </c>
      <c r="D194" s="12"/>
      <c r="E194" s="12"/>
      <c r="F194" s="18"/>
      <c r="G194" s="11"/>
      <c r="H194" s="15" t="str">
        <f aca="false">IF(AND($A194="",$B194="",$D194="",$E194="",$F194="",$G194=""),"",IF($A194="","Fix: add a charge ID",IF(COUNTIF($A$6:$A$5000,$A194)+COUNTIF(Payments!$A$6:$A$5000,$A194)&gt;1,"Fix: duplicate ID",IF($B194="","Fix: choose a customer ID",IF(COUNTIF(Customers!$A$11:$A$5000,$B194)=0,"Fix: unknown customer ID",IF(COUNTIF(Customers!$A$11:$A$5000,$B194)&gt;1,"Fix: customer ID used twice on Customers",IF(NOT(ISNUMBER($D194)),"Fix: charge date",IF(OR($D194&lt;36526,$D194&lt;&gt;INT($D194)),"Fix: charge date",IF($D194&gt;AsOf,"Fix: charge date is after the as-of date",IF(NOT(ISNUMBER($E194)),"Fix: due date",IF(OR($E194&lt;36526,$E194&lt;&gt;INT($E194)),"Fix: due date",IF($E194&lt;$D194,"Fix: due date is before the charge date",IF(NOT(ISNUMBER($F194)),"Fix: amount must be a number",IF($F194&lt;=0,"Fix: amount must be more than 0",IF(ROUND($F194,2)&lt;&gt;$F194,"Fix: amount in dollars and cents",IF($F194&gt;999999.99,"Fix: amount too large","OK"))))))))))))))))</f>
        <v/>
      </c>
    </row>
    <row r="195" customFormat="false" ht="15" hidden="false" customHeight="false" outlineLevel="0" collapsed="false">
      <c r="A195" s="11"/>
      <c r="B195" s="11"/>
      <c r="C195" s="15" t="str">
        <f aca="false">IF($B195="","",IFERROR(INDEX(Customers!$B$11:$B$5000,MATCH($B195,Customers!$A$11:$A$5000,0)),"Unknown ID"))</f>
        <v/>
      </c>
      <c r="D195" s="12"/>
      <c r="E195" s="12"/>
      <c r="F195" s="18"/>
      <c r="G195" s="11"/>
      <c r="H195" s="15" t="str">
        <f aca="false">IF(AND($A195="",$B195="",$D195="",$E195="",$F195="",$G195=""),"",IF($A195="","Fix: add a charge ID",IF(COUNTIF($A$6:$A$5000,$A195)+COUNTIF(Payments!$A$6:$A$5000,$A195)&gt;1,"Fix: duplicate ID",IF($B195="","Fix: choose a customer ID",IF(COUNTIF(Customers!$A$11:$A$5000,$B195)=0,"Fix: unknown customer ID",IF(COUNTIF(Customers!$A$11:$A$5000,$B195)&gt;1,"Fix: customer ID used twice on Customers",IF(NOT(ISNUMBER($D195)),"Fix: charge date",IF(OR($D195&lt;36526,$D195&lt;&gt;INT($D195)),"Fix: charge date",IF($D195&gt;AsOf,"Fix: charge date is after the as-of date",IF(NOT(ISNUMBER($E195)),"Fix: due date",IF(OR($E195&lt;36526,$E195&lt;&gt;INT($E195)),"Fix: due date",IF($E195&lt;$D195,"Fix: due date is before the charge date",IF(NOT(ISNUMBER($F195)),"Fix: amount must be a number",IF($F195&lt;=0,"Fix: amount must be more than 0",IF(ROUND($F195,2)&lt;&gt;$F195,"Fix: amount in dollars and cents",IF($F195&gt;999999.99,"Fix: amount too large","OK"))))))))))))))))</f>
        <v/>
      </c>
    </row>
    <row r="196" customFormat="false" ht="15" hidden="false" customHeight="false" outlineLevel="0" collapsed="false">
      <c r="A196" s="11"/>
      <c r="B196" s="11"/>
      <c r="C196" s="15" t="str">
        <f aca="false">IF($B196="","",IFERROR(INDEX(Customers!$B$11:$B$5000,MATCH($B196,Customers!$A$11:$A$5000,0)),"Unknown ID"))</f>
        <v/>
      </c>
      <c r="D196" s="12"/>
      <c r="E196" s="12"/>
      <c r="F196" s="18"/>
      <c r="G196" s="11"/>
      <c r="H196" s="15" t="str">
        <f aca="false">IF(AND($A196="",$B196="",$D196="",$E196="",$F196="",$G196=""),"",IF($A196="","Fix: add a charge ID",IF(COUNTIF($A$6:$A$5000,$A196)+COUNTIF(Payments!$A$6:$A$5000,$A196)&gt;1,"Fix: duplicate ID",IF($B196="","Fix: choose a customer ID",IF(COUNTIF(Customers!$A$11:$A$5000,$B196)=0,"Fix: unknown customer ID",IF(COUNTIF(Customers!$A$11:$A$5000,$B196)&gt;1,"Fix: customer ID used twice on Customers",IF(NOT(ISNUMBER($D196)),"Fix: charge date",IF(OR($D196&lt;36526,$D196&lt;&gt;INT($D196)),"Fix: charge date",IF($D196&gt;AsOf,"Fix: charge date is after the as-of date",IF(NOT(ISNUMBER($E196)),"Fix: due date",IF(OR($E196&lt;36526,$E196&lt;&gt;INT($E196)),"Fix: due date",IF($E196&lt;$D196,"Fix: due date is before the charge date",IF(NOT(ISNUMBER($F196)),"Fix: amount must be a number",IF($F196&lt;=0,"Fix: amount must be more than 0",IF(ROUND($F196,2)&lt;&gt;$F196,"Fix: amount in dollars and cents",IF($F196&gt;999999.99,"Fix: amount too large","OK"))))))))))))))))</f>
        <v/>
      </c>
    </row>
    <row r="197" customFormat="false" ht="15" hidden="false" customHeight="false" outlineLevel="0" collapsed="false">
      <c r="A197" s="11"/>
      <c r="B197" s="11"/>
      <c r="C197" s="15" t="str">
        <f aca="false">IF($B197="","",IFERROR(INDEX(Customers!$B$11:$B$5000,MATCH($B197,Customers!$A$11:$A$5000,0)),"Unknown ID"))</f>
        <v/>
      </c>
      <c r="D197" s="12"/>
      <c r="E197" s="12"/>
      <c r="F197" s="18"/>
      <c r="G197" s="11"/>
      <c r="H197" s="15" t="str">
        <f aca="false">IF(AND($A197="",$B197="",$D197="",$E197="",$F197="",$G197=""),"",IF($A197="","Fix: add a charge ID",IF(COUNTIF($A$6:$A$5000,$A197)+COUNTIF(Payments!$A$6:$A$5000,$A197)&gt;1,"Fix: duplicate ID",IF($B197="","Fix: choose a customer ID",IF(COUNTIF(Customers!$A$11:$A$5000,$B197)=0,"Fix: unknown customer ID",IF(COUNTIF(Customers!$A$11:$A$5000,$B197)&gt;1,"Fix: customer ID used twice on Customers",IF(NOT(ISNUMBER($D197)),"Fix: charge date",IF(OR($D197&lt;36526,$D197&lt;&gt;INT($D197)),"Fix: charge date",IF($D197&gt;AsOf,"Fix: charge date is after the as-of date",IF(NOT(ISNUMBER($E197)),"Fix: due date",IF(OR($E197&lt;36526,$E197&lt;&gt;INT($E197)),"Fix: due date",IF($E197&lt;$D197,"Fix: due date is before the charge date",IF(NOT(ISNUMBER($F197)),"Fix: amount must be a number",IF($F197&lt;=0,"Fix: amount must be more than 0",IF(ROUND($F197,2)&lt;&gt;$F197,"Fix: amount in dollars and cents",IF($F197&gt;999999.99,"Fix: amount too large","OK"))))))))))))))))</f>
        <v/>
      </c>
    </row>
    <row r="198" customFormat="false" ht="15" hidden="false" customHeight="false" outlineLevel="0" collapsed="false">
      <c r="A198" s="11"/>
      <c r="B198" s="11"/>
      <c r="C198" s="15" t="str">
        <f aca="false">IF($B198="","",IFERROR(INDEX(Customers!$B$11:$B$5000,MATCH($B198,Customers!$A$11:$A$5000,0)),"Unknown ID"))</f>
        <v/>
      </c>
      <c r="D198" s="12"/>
      <c r="E198" s="12"/>
      <c r="F198" s="18"/>
      <c r="G198" s="11"/>
      <c r="H198" s="15" t="str">
        <f aca="false">IF(AND($A198="",$B198="",$D198="",$E198="",$F198="",$G198=""),"",IF($A198="","Fix: add a charge ID",IF(COUNTIF($A$6:$A$5000,$A198)+COUNTIF(Payments!$A$6:$A$5000,$A198)&gt;1,"Fix: duplicate ID",IF($B198="","Fix: choose a customer ID",IF(COUNTIF(Customers!$A$11:$A$5000,$B198)=0,"Fix: unknown customer ID",IF(COUNTIF(Customers!$A$11:$A$5000,$B198)&gt;1,"Fix: customer ID used twice on Customers",IF(NOT(ISNUMBER($D198)),"Fix: charge date",IF(OR($D198&lt;36526,$D198&lt;&gt;INT($D198)),"Fix: charge date",IF($D198&gt;AsOf,"Fix: charge date is after the as-of date",IF(NOT(ISNUMBER($E198)),"Fix: due date",IF(OR($E198&lt;36526,$E198&lt;&gt;INT($E198)),"Fix: due date",IF($E198&lt;$D198,"Fix: due date is before the charge date",IF(NOT(ISNUMBER($F198)),"Fix: amount must be a number",IF($F198&lt;=0,"Fix: amount must be more than 0",IF(ROUND($F198,2)&lt;&gt;$F198,"Fix: amount in dollars and cents",IF($F198&gt;999999.99,"Fix: amount too large","OK"))))))))))))))))</f>
        <v/>
      </c>
    </row>
    <row r="199" customFormat="false" ht="15" hidden="false" customHeight="false" outlineLevel="0" collapsed="false">
      <c r="A199" s="11"/>
      <c r="B199" s="11"/>
      <c r="C199" s="15" t="str">
        <f aca="false">IF($B199="","",IFERROR(INDEX(Customers!$B$11:$B$5000,MATCH($B199,Customers!$A$11:$A$5000,0)),"Unknown ID"))</f>
        <v/>
      </c>
      <c r="D199" s="12"/>
      <c r="E199" s="12"/>
      <c r="F199" s="18"/>
      <c r="G199" s="11"/>
      <c r="H199" s="15" t="str">
        <f aca="false">IF(AND($A199="",$B199="",$D199="",$E199="",$F199="",$G199=""),"",IF($A199="","Fix: add a charge ID",IF(COUNTIF($A$6:$A$5000,$A199)+COUNTIF(Payments!$A$6:$A$5000,$A199)&gt;1,"Fix: duplicate ID",IF($B199="","Fix: choose a customer ID",IF(COUNTIF(Customers!$A$11:$A$5000,$B199)=0,"Fix: unknown customer ID",IF(COUNTIF(Customers!$A$11:$A$5000,$B199)&gt;1,"Fix: customer ID used twice on Customers",IF(NOT(ISNUMBER($D199)),"Fix: charge date",IF(OR($D199&lt;36526,$D199&lt;&gt;INT($D199)),"Fix: charge date",IF($D199&gt;AsOf,"Fix: charge date is after the as-of date",IF(NOT(ISNUMBER($E199)),"Fix: due date",IF(OR($E199&lt;36526,$E199&lt;&gt;INT($E199)),"Fix: due date",IF($E199&lt;$D199,"Fix: due date is before the charge date",IF(NOT(ISNUMBER($F199)),"Fix: amount must be a number",IF($F199&lt;=0,"Fix: amount must be more than 0",IF(ROUND($F199,2)&lt;&gt;$F199,"Fix: amount in dollars and cents",IF($F199&gt;999999.99,"Fix: amount too large","OK"))))))))))))))))</f>
        <v/>
      </c>
    </row>
    <row r="200" customFormat="false" ht="15" hidden="false" customHeight="false" outlineLevel="0" collapsed="false">
      <c r="A200" s="11"/>
      <c r="B200" s="11"/>
      <c r="C200" s="15" t="str">
        <f aca="false">IF($B200="","",IFERROR(INDEX(Customers!$B$11:$B$5000,MATCH($B200,Customers!$A$11:$A$5000,0)),"Unknown ID"))</f>
        <v/>
      </c>
      <c r="D200" s="12"/>
      <c r="E200" s="12"/>
      <c r="F200" s="18"/>
      <c r="G200" s="11"/>
      <c r="H200" s="15" t="str">
        <f aca="false">IF(AND($A200="",$B200="",$D200="",$E200="",$F200="",$G200=""),"",IF($A200="","Fix: add a charge ID",IF(COUNTIF($A$6:$A$5000,$A200)+COUNTIF(Payments!$A$6:$A$5000,$A200)&gt;1,"Fix: duplicate ID",IF($B200="","Fix: choose a customer ID",IF(COUNTIF(Customers!$A$11:$A$5000,$B200)=0,"Fix: unknown customer ID",IF(COUNTIF(Customers!$A$11:$A$5000,$B200)&gt;1,"Fix: customer ID used twice on Customers",IF(NOT(ISNUMBER($D200)),"Fix: charge date",IF(OR($D200&lt;36526,$D200&lt;&gt;INT($D200)),"Fix: charge date",IF($D200&gt;AsOf,"Fix: charge date is after the as-of date",IF(NOT(ISNUMBER($E200)),"Fix: due date",IF(OR($E200&lt;36526,$E200&lt;&gt;INT($E200)),"Fix: due date",IF($E200&lt;$D200,"Fix: due date is before the charge date",IF(NOT(ISNUMBER($F200)),"Fix: amount must be a number",IF($F200&lt;=0,"Fix: amount must be more than 0",IF(ROUND($F200,2)&lt;&gt;$F200,"Fix: amount in dollars and cents",IF($F200&gt;999999.99,"Fix: amount too large","OK"))))))))))))))))</f>
        <v/>
      </c>
    </row>
    <row r="201" customFormat="false" ht="15" hidden="false" customHeight="false" outlineLevel="0" collapsed="false">
      <c r="A201" s="11"/>
      <c r="B201" s="11"/>
      <c r="C201" s="15" t="str">
        <f aca="false">IF($B201="","",IFERROR(INDEX(Customers!$B$11:$B$5000,MATCH($B201,Customers!$A$11:$A$5000,0)),"Unknown ID"))</f>
        <v/>
      </c>
      <c r="D201" s="12"/>
      <c r="E201" s="12"/>
      <c r="F201" s="18"/>
      <c r="G201" s="11"/>
      <c r="H201" s="15" t="str">
        <f aca="false">IF(AND($A201="",$B201="",$D201="",$E201="",$F201="",$G201=""),"",IF($A201="","Fix: add a charge ID",IF(COUNTIF($A$6:$A$5000,$A201)+COUNTIF(Payments!$A$6:$A$5000,$A201)&gt;1,"Fix: duplicate ID",IF($B201="","Fix: choose a customer ID",IF(COUNTIF(Customers!$A$11:$A$5000,$B201)=0,"Fix: unknown customer ID",IF(COUNTIF(Customers!$A$11:$A$5000,$B201)&gt;1,"Fix: customer ID used twice on Customers",IF(NOT(ISNUMBER($D201)),"Fix: charge date",IF(OR($D201&lt;36526,$D201&lt;&gt;INT($D201)),"Fix: charge date",IF($D201&gt;AsOf,"Fix: charge date is after the as-of date",IF(NOT(ISNUMBER($E201)),"Fix: due date",IF(OR($E201&lt;36526,$E201&lt;&gt;INT($E201)),"Fix: due date",IF($E201&lt;$D201,"Fix: due date is before the charge date",IF(NOT(ISNUMBER($F201)),"Fix: amount must be a number",IF($F201&lt;=0,"Fix: amount must be more than 0",IF(ROUND($F201,2)&lt;&gt;$F201,"Fix: amount in dollars and cents",IF($F201&gt;999999.99,"Fix: amount too large","OK"))))))))))))))))</f>
        <v/>
      </c>
    </row>
    <row r="202" customFormat="false" ht="15" hidden="false" customHeight="false" outlineLevel="0" collapsed="false">
      <c r="A202" s="11"/>
      <c r="B202" s="11"/>
      <c r="C202" s="15" t="str">
        <f aca="false">IF($B202="","",IFERROR(INDEX(Customers!$B$11:$B$5000,MATCH($B202,Customers!$A$11:$A$5000,0)),"Unknown ID"))</f>
        <v/>
      </c>
      <c r="D202" s="12"/>
      <c r="E202" s="12"/>
      <c r="F202" s="18"/>
      <c r="G202" s="11"/>
      <c r="H202" s="15" t="str">
        <f aca="false">IF(AND($A202="",$B202="",$D202="",$E202="",$F202="",$G202=""),"",IF($A202="","Fix: add a charge ID",IF(COUNTIF($A$6:$A$5000,$A202)+COUNTIF(Payments!$A$6:$A$5000,$A202)&gt;1,"Fix: duplicate ID",IF($B202="","Fix: choose a customer ID",IF(COUNTIF(Customers!$A$11:$A$5000,$B202)=0,"Fix: unknown customer ID",IF(COUNTIF(Customers!$A$11:$A$5000,$B202)&gt;1,"Fix: customer ID used twice on Customers",IF(NOT(ISNUMBER($D202)),"Fix: charge date",IF(OR($D202&lt;36526,$D202&lt;&gt;INT($D202)),"Fix: charge date",IF($D202&gt;AsOf,"Fix: charge date is after the as-of date",IF(NOT(ISNUMBER($E202)),"Fix: due date",IF(OR($E202&lt;36526,$E202&lt;&gt;INT($E202)),"Fix: due date",IF($E202&lt;$D202,"Fix: due date is before the charge date",IF(NOT(ISNUMBER($F202)),"Fix: amount must be a number",IF($F202&lt;=0,"Fix: amount must be more than 0",IF(ROUND($F202,2)&lt;&gt;$F202,"Fix: amount in dollars and cents",IF($F202&gt;999999.99,"Fix: amount too large","OK"))))))))))))))))</f>
        <v/>
      </c>
    </row>
    <row r="203" customFormat="false" ht="15" hidden="false" customHeight="false" outlineLevel="0" collapsed="false">
      <c r="A203" s="11"/>
      <c r="B203" s="11"/>
      <c r="C203" s="15" t="str">
        <f aca="false">IF($B203="","",IFERROR(INDEX(Customers!$B$11:$B$5000,MATCH($B203,Customers!$A$11:$A$5000,0)),"Unknown ID"))</f>
        <v/>
      </c>
      <c r="D203" s="12"/>
      <c r="E203" s="12"/>
      <c r="F203" s="18"/>
      <c r="G203" s="11"/>
      <c r="H203" s="15" t="str">
        <f aca="false">IF(AND($A203="",$B203="",$D203="",$E203="",$F203="",$G203=""),"",IF($A203="","Fix: add a charge ID",IF(COUNTIF($A$6:$A$5000,$A203)+COUNTIF(Payments!$A$6:$A$5000,$A203)&gt;1,"Fix: duplicate ID",IF($B203="","Fix: choose a customer ID",IF(COUNTIF(Customers!$A$11:$A$5000,$B203)=0,"Fix: unknown customer ID",IF(COUNTIF(Customers!$A$11:$A$5000,$B203)&gt;1,"Fix: customer ID used twice on Customers",IF(NOT(ISNUMBER($D203)),"Fix: charge date",IF(OR($D203&lt;36526,$D203&lt;&gt;INT($D203)),"Fix: charge date",IF($D203&gt;AsOf,"Fix: charge date is after the as-of date",IF(NOT(ISNUMBER($E203)),"Fix: due date",IF(OR($E203&lt;36526,$E203&lt;&gt;INT($E203)),"Fix: due date",IF($E203&lt;$D203,"Fix: due date is before the charge date",IF(NOT(ISNUMBER($F203)),"Fix: amount must be a number",IF($F203&lt;=0,"Fix: amount must be more than 0",IF(ROUND($F203,2)&lt;&gt;$F203,"Fix: amount in dollars and cents",IF($F203&gt;999999.99,"Fix: amount too large","OK"))))))))))))))))</f>
        <v/>
      </c>
    </row>
    <row r="204" customFormat="false" ht="15" hidden="false" customHeight="false" outlineLevel="0" collapsed="false">
      <c r="A204" s="11"/>
      <c r="B204" s="11"/>
      <c r="C204" s="15" t="str">
        <f aca="false">IF($B204="","",IFERROR(INDEX(Customers!$B$11:$B$5000,MATCH($B204,Customers!$A$11:$A$5000,0)),"Unknown ID"))</f>
        <v/>
      </c>
      <c r="D204" s="12"/>
      <c r="E204" s="12"/>
      <c r="F204" s="18"/>
      <c r="G204" s="11"/>
      <c r="H204" s="15" t="str">
        <f aca="false">IF(AND($A204="",$B204="",$D204="",$E204="",$F204="",$G204=""),"",IF($A204="","Fix: add a charge ID",IF(COUNTIF($A$6:$A$5000,$A204)+COUNTIF(Payments!$A$6:$A$5000,$A204)&gt;1,"Fix: duplicate ID",IF($B204="","Fix: choose a customer ID",IF(COUNTIF(Customers!$A$11:$A$5000,$B204)=0,"Fix: unknown customer ID",IF(COUNTIF(Customers!$A$11:$A$5000,$B204)&gt;1,"Fix: customer ID used twice on Customers",IF(NOT(ISNUMBER($D204)),"Fix: charge date",IF(OR($D204&lt;36526,$D204&lt;&gt;INT($D204)),"Fix: charge date",IF($D204&gt;AsOf,"Fix: charge date is after the as-of date",IF(NOT(ISNUMBER($E204)),"Fix: due date",IF(OR($E204&lt;36526,$E204&lt;&gt;INT($E204)),"Fix: due date",IF($E204&lt;$D204,"Fix: due date is before the charge date",IF(NOT(ISNUMBER($F204)),"Fix: amount must be a number",IF($F204&lt;=0,"Fix: amount must be more than 0",IF(ROUND($F204,2)&lt;&gt;$F204,"Fix: amount in dollars and cents",IF($F204&gt;999999.99,"Fix: amount too large","OK"))))))))))))))))</f>
        <v/>
      </c>
    </row>
    <row r="205" customFormat="false" ht="15" hidden="false" customHeight="false" outlineLevel="0" collapsed="false">
      <c r="A205" s="11"/>
      <c r="B205" s="11"/>
      <c r="C205" s="15" t="str">
        <f aca="false">IF($B205="","",IFERROR(INDEX(Customers!$B$11:$B$5000,MATCH($B205,Customers!$A$11:$A$5000,0)),"Unknown ID"))</f>
        <v/>
      </c>
      <c r="D205" s="12"/>
      <c r="E205" s="12"/>
      <c r="F205" s="18"/>
      <c r="G205" s="11"/>
      <c r="H205" s="15" t="str">
        <f aca="false">IF(AND($A205="",$B205="",$D205="",$E205="",$F205="",$G205=""),"",IF($A205="","Fix: add a charge ID",IF(COUNTIF($A$6:$A$5000,$A205)+COUNTIF(Payments!$A$6:$A$5000,$A205)&gt;1,"Fix: duplicate ID",IF($B205="","Fix: choose a customer ID",IF(COUNTIF(Customers!$A$11:$A$5000,$B205)=0,"Fix: unknown customer ID",IF(COUNTIF(Customers!$A$11:$A$5000,$B205)&gt;1,"Fix: customer ID used twice on Customers",IF(NOT(ISNUMBER($D205)),"Fix: charge date",IF(OR($D205&lt;36526,$D205&lt;&gt;INT($D205)),"Fix: charge date",IF($D205&gt;AsOf,"Fix: charge date is after the as-of date",IF(NOT(ISNUMBER($E205)),"Fix: due date",IF(OR($E205&lt;36526,$E205&lt;&gt;INT($E205)),"Fix: due date",IF($E205&lt;$D205,"Fix: due date is before the charge date",IF(NOT(ISNUMBER($F205)),"Fix: amount must be a number",IF($F205&lt;=0,"Fix: amount must be more than 0",IF(ROUND($F205,2)&lt;&gt;$F205,"Fix: amount in dollars and cents",IF($F205&gt;999999.99,"Fix: amount too large","OK"))))))))))))))))</f>
        <v/>
      </c>
    </row>
    <row r="206" customFormat="false" ht="15" hidden="false" customHeight="false" outlineLevel="0" collapsed="false">
      <c r="A206" s="11"/>
      <c r="B206" s="11"/>
      <c r="C206" s="15" t="str">
        <f aca="false">IF($B206="","",IFERROR(INDEX(Customers!$B$11:$B$5000,MATCH($B206,Customers!$A$11:$A$5000,0)),"Unknown ID"))</f>
        <v/>
      </c>
      <c r="D206" s="12"/>
      <c r="E206" s="12"/>
      <c r="F206" s="18"/>
      <c r="G206" s="11"/>
      <c r="H206" s="15" t="str">
        <f aca="false">IF(AND($A206="",$B206="",$D206="",$E206="",$F206="",$G206=""),"",IF($A206="","Fix: add a charge ID",IF(COUNTIF($A$6:$A$5000,$A206)+COUNTIF(Payments!$A$6:$A$5000,$A206)&gt;1,"Fix: duplicate ID",IF($B206="","Fix: choose a customer ID",IF(COUNTIF(Customers!$A$11:$A$5000,$B206)=0,"Fix: unknown customer ID",IF(COUNTIF(Customers!$A$11:$A$5000,$B206)&gt;1,"Fix: customer ID used twice on Customers",IF(NOT(ISNUMBER($D206)),"Fix: charge date",IF(OR($D206&lt;36526,$D206&lt;&gt;INT($D206)),"Fix: charge date",IF($D206&gt;AsOf,"Fix: charge date is after the as-of date",IF(NOT(ISNUMBER($E206)),"Fix: due date",IF(OR($E206&lt;36526,$E206&lt;&gt;INT($E206)),"Fix: due date",IF($E206&lt;$D206,"Fix: due date is before the charge date",IF(NOT(ISNUMBER($F206)),"Fix: amount must be a number",IF($F206&lt;=0,"Fix: amount must be more than 0",IF(ROUND($F206,2)&lt;&gt;$F206,"Fix: amount in dollars and cents",IF($F206&gt;999999.99,"Fix: amount too large","OK"))))))))))))))))</f>
        <v/>
      </c>
    </row>
    <row r="207" customFormat="false" ht="15" hidden="false" customHeight="false" outlineLevel="0" collapsed="false">
      <c r="A207" s="11"/>
      <c r="B207" s="11"/>
      <c r="C207" s="15" t="str">
        <f aca="false">IF($B207="","",IFERROR(INDEX(Customers!$B$11:$B$5000,MATCH($B207,Customers!$A$11:$A$5000,0)),"Unknown ID"))</f>
        <v/>
      </c>
      <c r="D207" s="12"/>
      <c r="E207" s="12"/>
      <c r="F207" s="18"/>
      <c r="G207" s="11"/>
      <c r="H207" s="15" t="str">
        <f aca="false">IF(AND($A207="",$B207="",$D207="",$E207="",$F207="",$G207=""),"",IF($A207="","Fix: add a charge ID",IF(COUNTIF($A$6:$A$5000,$A207)+COUNTIF(Payments!$A$6:$A$5000,$A207)&gt;1,"Fix: duplicate ID",IF($B207="","Fix: choose a customer ID",IF(COUNTIF(Customers!$A$11:$A$5000,$B207)=0,"Fix: unknown customer ID",IF(COUNTIF(Customers!$A$11:$A$5000,$B207)&gt;1,"Fix: customer ID used twice on Customers",IF(NOT(ISNUMBER($D207)),"Fix: charge date",IF(OR($D207&lt;36526,$D207&lt;&gt;INT($D207)),"Fix: charge date",IF($D207&gt;AsOf,"Fix: charge date is after the as-of date",IF(NOT(ISNUMBER($E207)),"Fix: due date",IF(OR($E207&lt;36526,$E207&lt;&gt;INT($E207)),"Fix: due date",IF($E207&lt;$D207,"Fix: due date is before the charge date",IF(NOT(ISNUMBER($F207)),"Fix: amount must be a number",IF($F207&lt;=0,"Fix: amount must be more than 0",IF(ROUND($F207,2)&lt;&gt;$F207,"Fix: amount in dollars and cents",IF($F207&gt;999999.99,"Fix: amount too large","OK"))))))))))))))))</f>
        <v/>
      </c>
    </row>
    <row r="208" customFormat="false" ht="15" hidden="false" customHeight="false" outlineLevel="0" collapsed="false">
      <c r="A208" s="11"/>
      <c r="B208" s="11"/>
      <c r="C208" s="15" t="str">
        <f aca="false">IF($B208="","",IFERROR(INDEX(Customers!$B$11:$B$5000,MATCH($B208,Customers!$A$11:$A$5000,0)),"Unknown ID"))</f>
        <v/>
      </c>
      <c r="D208" s="12"/>
      <c r="E208" s="12"/>
      <c r="F208" s="18"/>
      <c r="G208" s="11"/>
      <c r="H208" s="15" t="str">
        <f aca="false">IF(AND($A208="",$B208="",$D208="",$E208="",$F208="",$G208=""),"",IF($A208="","Fix: add a charge ID",IF(COUNTIF($A$6:$A$5000,$A208)+COUNTIF(Payments!$A$6:$A$5000,$A208)&gt;1,"Fix: duplicate ID",IF($B208="","Fix: choose a customer ID",IF(COUNTIF(Customers!$A$11:$A$5000,$B208)=0,"Fix: unknown customer ID",IF(COUNTIF(Customers!$A$11:$A$5000,$B208)&gt;1,"Fix: customer ID used twice on Customers",IF(NOT(ISNUMBER($D208)),"Fix: charge date",IF(OR($D208&lt;36526,$D208&lt;&gt;INT($D208)),"Fix: charge date",IF($D208&gt;AsOf,"Fix: charge date is after the as-of date",IF(NOT(ISNUMBER($E208)),"Fix: due date",IF(OR($E208&lt;36526,$E208&lt;&gt;INT($E208)),"Fix: due date",IF($E208&lt;$D208,"Fix: due date is before the charge date",IF(NOT(ISNUMBER($F208)),"Fix: amount must be a number",IF($F208&lt;=0,"Fix: amount must be more than 0",IF(ROUND($F208,2)&lt;&gt;$F208,"Fix: amount in dollars and cents",IF($F208&gt;999999.99,"Fix: amount too large","OK"))))))))))))))))</f>
        <v/>
      </c>
    </row>
    <row r="209" customFormat="false" ht="15" hidden="false" customHeight="false" outlineLevel="0" collapsed="false">
      <c r="A209" s="11"/>
      <c r="B209" s="11"/>
      <c r="C209" s="15" t="str">
        <f aca="false">IF($B209="","",IFERROR(INDEX(Customers!$B$11:$B$5000,MATCH($B209,Customers!$A$11:$A$5000,0)),"Unknown ID"))</f>
        <v/>
      </c>
      <c r="D209" s="12"/>
      <c r="E209" s="12"/>
      <c r="F209" s="18"/>
      <c r="G209" s="11"/>
      <c r="H209" s="15" t="str">
        <f aca="false">IF(AND($A209="",$B209="",$D209="",$E209="",$F209="",$G209=""),"",IF($A209="","Fix: add a charge ID",IF(COUNTIF($A$6:$A$5000,$A209)+COUNTIF(Payments!$A$6:$A$5000,$A209)&gt;1,"Fix: duplicate ID",IF($B209="","Fix: choose a customer ID",IF(COUNTIF(Customers!$A$11:$A$5000,$B209)=0,"Fix: unknown customer ID",IF(COUNTIF(Customers!$A$11:$A$5000,$B209)&gt;1,"Fix: customer ID used twice on Customers",IF(NOT(ISNUMBER($D209)),"Fix: charge date",IF(OR($D209&lt;36526,$D209&lt;&gt;INT($D209)),"Fix: charge date",IF($D209&gt;AsOf,"Fix: charge date is after the as-of date",IF(NOT(ISNUMBER($E209)),"Fix: due date",IF(OR($E209&lt;36526,$E209&lt;&gt;INT($E209)),"Fix: due date",IF($E209&lt;$D209,"Fix: due date is before the charge date",IF(NOT(ISNUMBER($F209)),"Fix: amount must be a number",IF($F209&lt;=0,"Fix: amount must be more than 0",IF(ROUND($F209,2)&lt;&gt;$F209,"Fix: amount in dollars and cents",IF($F209&gt;999999.99,"Fix: amount too large","OK"))))))))))))))))</f>
        <v/>
      </c>
    </row>
    <row r="210" customFormat="false" ht="15" hidden="false" customHeight="false" outlineLevel="0" collapsed="false">
      <c r="A210" s="11"/>
      <c r="B210" s="11"/>
      <c r="C210" s="15" t="str">
        <f aca="false">IF($B210="","",IFERROR(INDEX(Customers!$B$11:$B$5000,MATCH($B210,Customers!$A$11:$A$5000,0)),"Unknown ID"))</f>
        <v/>
      </c>
      <c r="D210" s="12"/>
      <c r="E210" s="12"/>
      <c r="F210" s="18"/>
      <c r="G210" s="11"/>
      <c r="H210" s="15" t="str">
        <f aca="false">IF(AND($A210="",$B210="",$D210="",$E210="",$F210="",$G210=""),"",IF($A210="","Fix: add a charge ID",IF(COUNTIF($A$6:$A$5000,$A210)+COUNTIF(Payments!$A$6:$A$5000,$A210)&gt;1,"Fix: duplicate ID",IF($B210="","Fix: choose a customer ID",IF(COUNTIF(Customers!$A$11:$A$5000,$B210)=0,"Fix: unknown customer ID",IF(COUNTIF(Customers!$A$11:$A$5000,$B210)&gt;1,"Fix: customer ID used twice on Customers",IF(NOT(ISNUMBER($D210)),"Fix: charge date",IF(OR($D210&lt;36526,$D210&lt;&gt;INT($D210)),"Fix: charge date",IF($D210&gt;AsOf,"Fix: charge date is after the as-of date",IF(NOT(ISNUMBER($E210)),"Fix: due date",IF(OR($E210&lt;36526,$E210&lt;&gt;INT($E210)),"Fix: due date",IF($E210&lt;$D210,"Fix: due date is before the charge date",IF(NOT(ISNUMBER($F210)),"Fix: amount must be a number",IF($F210&lt;=0,"Fix: amount must be more than 0",IF(ROUND($F210,2)&lt;&gt;$F210,"Fix: amount in dollars and cents",IF($F210&gt;999999.99,"Fix: amount too large","OK"))))))))))))))))</f>
        <v/>
      </c>
    </row>
    <row r="211" customFormat="false" ht="15" hidden="false" customHeight="false" outlineLevel="0" collapsed="false">
      <c r="A211" s="11"/>
      <c r="B211" s="11"/>
      <c r="C211" s="15" t="str">
        <f aca="false">IF($B211="","",IFERROR(INDEX(Customers!$B$11:$B$5000,MATCH($B211,Customers!$A$11:$A$5000,0)),"Unknown ID"))</f>
        <v/>
      </c>
      <c r="D211" s="12"/>
      <c r="E211" s="12"/>
      <c r="F211" s="18"/>
      <c r="G211" s="11"/>
      <c r="H211" s="15" t="str">
        <f aca="false">IF(AND($A211="",$B211="",$D211="",$E211="",$F211="",$G211=""),"",IF($A211="","Fix: add a charge ID",IF(COUNTIF($A$6:$A$5000,$A211)+COUNTIF(Payments!$A$6:$A$5000,$A211)&gt;1,"Fix: duplicate ID",IF($B211="","Fix: choose a customer ID",IF(COUNTIF(Customers!$A$11:$A$5000,$B211)=0,"Fix: unknown customer ID",IF(COUNTIF(Customers!$A$11:$A$5000,$B211)&gt;1,"Fix: customer ID used twice on Customers",IF(NOT(ISNUMBER($D211)),"Fix: charge date",IF(OR($D211&lt;36526,$D211&lt;&gt;INT($D211)),"Fix: charge date",IF($D211&gt;AsOf,"Fix: charge date is after the as-of date",IF(NOT(ISNUMBER($E211)),"Fix: due date",IF(OR($E211&lt;36526,$E211&lt;&gt;INT($E211)),"Fix: due date",IF($E211&lt;$D211,"Fix: due date is before the charge date",IF(NOT(ISNUMBER($F211)),"Fix: amount must be a number",IF($F211&lt;=0,"Fix: amount must be more than 0",IF(ROUND($F211,2)&lt;&gt;$F211,"Fix: amount in dollars and cents",IF($F211&gt;999999.99,"Fix: amount too large","OK"))))))))))))))))</f>
        <v/>
      </c>
    </row>
    <row r="212" customFormat="false" ht="15" hidden="false" customHeight="false" outlineLevel="0" collapsed="false">
      <c r="A212" s="11"/>
      <c r="B212" s="11"/>
      <c r="C212" s="15" t="str">
        <f aca="false">IF($B212="","",IFERROR(INDEX(Customers!$B$11:$B$5000,MATCH($B212,Customers!$A$11:$A$5000,0)),"Unknown ID"))</f>
        <v/>
      </c>
      <c r="D212" s="12"/>
      <c r="E212" s="12"/>
      <c r="F212" s="18"/>
      <c r="G212" s="11"/>
      <c r="H212" s="15" t="str">
        <f aca="false">IF(AND($A212="",$B212="",$D212="",$E212="",$F212="",$G212=""),"",IF($A212="","Fix: add a charge ID",IF(COUNTIF($A$6:$A$5000,$A212)+COUNTIF(Payments!$A$6:$A$5000,$A212)&gt;1,"Fix: duplicate ID",IF($B212="","Fix: choose a customer ID",IF(COUNTIF(Customers!$A$11:$A$5000,$B212)=0,"Fix: unknown customer ID",IF(COUNTIF(Customers!$A$11:$A$5000,$B212)&gt;1,"Fix: customer ID used twice on Customers",IF(NOT(ISNUMBER($D212)),"Fix: charge date",IF(OR($D212&lt;36526,$D212&lt;&gt;INT($D212)),"Fix: charge date",IF($D212&gt;AsOf,"Fix: charge date is after the as-of date",IF(NOT(ISNUMBER($E212)),"Fix: due date",IF(OR($E212&lt;36526,$E212&lt;&gt;INT($E212)),"Fix: due date",IF($E212&lt;$D212,"Fix: due date is before the charge date",IF(NOT(ISNUMBER($F212)),"Fix: amount must be a number",IF($F212&lt;=0,"Fix: amount must be more than 0",IF(ROUND($F212,2)&lt;&gt;$F212,"Fix: amount in dollars and cents",IF($F212&gt;999999.99,"Fix: amount too large","OK"))))))))))))))))</f>
        <v/>
      </c>
    </row>
    <row r="213" customFormat="false" ht="15" hidden="false" customHeight="false" outlineLevel="0" collapsed="false">
      <c r="A213" s="11"/>
      <c r="B213" s="11"/>
      <c r="C213" s="15" t="str">
        <f aca="false">IF($B213="","",IFERROR(INDEX(Customers!$B$11:$B$5000,MATCH($B213,Customers!$A$11:$A$5000,0)),"Unknown ID"))</f>
        <v/>
      </c>
      <c r="D213" s="12"/>
      <c r="E213" s="12"/>
      <c r="F213" s="18"/>
      <c r="G213" s="11"/>
      <c r="H213" s="15" t="str">
        <f aca="false">IF(AND($A213="",$B213="",$D213="",$E213="",$F213="",$G213=""),"",IF($A213="","Fix: add a charge ID",IF(COUNTIF($A$6:$A$5000,$A213)+COUNTIF(Payments!$A$6:$A$5000,$A213)&gt;1,"Fix: duplicate ID",IF($B213="","Fix: choose a customer ID",IF(COUNTIF(Customers!$A$11:$A$5000,$B213)=0,"Fix: unknown customer ID",IF(COUNTIF(Customers!$A$11:$A$5000,$B213)&gt;1,"Fix: customer ID used twice on Customers",IF(NOT(ISNUMBER($D213)),"Fix: charge date",IF(OR($D213&lt;36526,$D213&lt;&gt;INT($D213)),"Fix: charge date",IF($D213&gt;AsOf,"Fix: charge date is after the as-of date",IF(NOT(ISNUMBER($E213)),"Fix: due date",IF(OR($E213&lt;36526,$E213&lt;&gt;INT($E213)),"Fix: due date",IF($E213&lt;$D213,"Fix: due date is before the charge date",IF(NOT(ISNUMBER($F213)),"Fix: amount must be a number",IF($F213&lt;=0,"Fix: amount must be more than 0",IF(ROUND($F213,2)&lt;&gt;$F213,"Fix: amount in dollars and cents",IF($F213&gt;999999.99,"Fix: amount too large","OK"))))))))))))))))</f>
        <v/>
      </c>
    </row>
    <row r="214" customFormat="false" ht="15" hidden="false" customHeight="false" outlineLevel="0" collapsed="false">
      <c r="A214" s="11"/>
      <c r="B214" s="11"/>
      <c r="C214" s="15" t="str">
        <f aca="false">IF($B214="","",IFERROR(INDEX(Customers!$B$11:$B$5000,MATCH($B214,Customers!$A$11:$A$5000,0)),"Unknown ID"))</f>
        <v/>
      </c>
      <c r="D214" s="12"/>
      <c r="E214" s="12"/>
      <c r="F214" s="18"/>
      <c r="G214" s="11"/>
      <c r="H214" s="15" t="str">
        <f aca="false">IF(AND($A214="",$B214="",$D214="",$E214="",$F214="",$G214=""),"",IF($A214="","Fix: add a charge ID",IF(COUNTIF($A$6:$A$5000,$A214)+COUNTIF(Payments!$A$6:$A$5000,$A214)&gt;1,"Fix: duplicate ID",IF($B214="","Fix: choose a customer ID",IF(COUNTIF(Customers!$A$11:$A$5000,$B214)=0,"Fix: unknown customer ID",IF(COUNTIF(Customers!$A$11:$A$5000,$B214)&gt;1,"Fix: customer ID used twice on Customers",IF(NOT(ISNUMBER($D214)),"Fix: charge date",IF(OR($D214&lt;36526,$D214&lt;&gt;INT($D214)),"Fix: charge date",IF($D214&gt;AsOf,"Fix: charge date is after the as-of date",IF(NOT(ISNUMBER($E214)),"Fix: due date",IF(OR($E214&lt;36526,$E214&lt;&gt;INT($E214)),"Fix: due date",IF($E214&lt;$D214,"Fix: due date is before the charge date",IF(NOT(ISNUMBER($F214)),"Fix: amount must be a number",IF($F214&lt;=0,"Fix: amount must be more than 0",IF(ROUND($F214,2)&lt;&gt;$F214,"Fix: amount in dollars and cents",IF($F214&gt;999999.99,"Fix: amount too large","OK"))))))))))))))))</f>
        <v/>
      </c>
    </row>
    <row r="215" customFormat="false" ht="15" hidden="false" customHeight="false" outlineLevel="0" collapsed="false">
      <c r="A215" s="11"/>
      <c r="B215" s="11"/>
      <c r="C215" s="15" t="str">
        <f aca="false">IF($B215="","",IFERROR(INDEX(Customers!$B$11:$B$5000,MATCH($B215,Customers!$A$11:$A$5000,0)),"Unknown ID"))</f>
        <v/>
      </c>
      <c r="D215" s="12"/>
      <c r="E215" s="12"/>
      <c r="F215" s="18"/>
      <c r="G215" s="11"/>
      <c r="H215" s="15" t="str">
        <f aca="false">IF(AND($A215="",$B215="",$D215="",$E215="",$F215="",$G215=""),"",IF($A215="","Fix: add a charge ID",IF(COUNTIF($A$6:$A$5000,$A215)+COUNTIF(Payments!$A$6:$A$5000,$A215)&gt;1,"Fix: duplicate ID",IF($B215="","Fix: choose a customer ID",IF(COUNTIF(Customers!$A$11:$A$5000,$B215)=0,"Fix: unknown customer ID",IF(COUNTIF(Customers!$A$11:$A$5000,$B215)&gt;1,"Fix: customer ID used twice on Customers",IF(NOT(ISNUMBER($D215)),"Fix: charge date",IF(OR($D215&lt;36526,$D215&lt;&gt;INT($D215)),"Fix: charge date",IF($D215&gt;AsOf,"Fix: charge date is after the as-of date",IF(NOT(ISNUMBER($E215)),"Fix: due date",IF(OR($E215&lt;36526,$E215&lt;&gt;INT($E215)),"Fix: due date",IF($E215&lt;$D215,"Fix: due date is before the charge date",IF(NOT(ISNUMBER($F215)),"Fix: amount must be a number",IF($F215&lt;=0,"Fix: amount must be more than 0",IF(ROUND($F215,2)&lt;&gt;$F215,"Fix: amount in dollars and cents",IF($F215&gt;999999.99,"Fix: amount too large","OK"))))))))))))))))</f>
        <v/>
      </c>
    </row>
    <row r="216" customFormat="false" ht="15" hidden="false" customHeight="false" outlineLevel="0" collapsed="false">
      <c r="A216" s="11"/>
      <c r="B216" s="11"/>
      <c r="C216" s="15" t="str">
        <f aca="false">IF($B216="","",IFERROR(INDEX(Customers!$B$11:$B$5000,MATCH($B216,Customers!$A$11:$A$5000,0)),"Unknown ID"))</f>
        <v/>
      </c>
      <c r="D216" s="12"/>
      <c r="E216" s="12"/>
      <c r="F216" s="18"/>
      <c r="G216" s="11"/>
      <c r="H216" s="15" t="str">
        <f aca="false">IF(AND($A216="",$B216="",$D216="",$E216="",$F216="",$G216=""),"",IF($A216="","Fix: add a charge ID",IF(COUNTIF($A$6:$A$5000,$A216)+COUNTIF(Payments!$A$6:$A$5000,$A216)&gt;1,"Fix: duplicate ID",IF($B216="","Fix: choose a customer ID",IF(COUNTIF(Customers!$A$11:$A$5000,$B216)=0,"Fix: unknown customer ID",IF(COUNTIF(Customers!$A$11:$A$5000,$B216)&gt;1,"Fix: customer ID used twice on Customers",IF(NOT(ISNUMBER($D216)),"Fix: charge date",IF(OR($D216&lt;36526,$D216&lt;&gt;INT($D216)),"Fix: charge date",IF($D216&gt;AsOf,"Fix: charge date is after the as-of date",IF(NOT(ISNUMBER($E216)),"Fix: due date",IF(OR($E216&lt;36526,$E216&lt;&gt;INT($E216)),"Fix: due date",IF($E216&lt;$D216,"Fix: due date is before the charge date",IF(NOT(ISNUMBER($F216)),"Fix: amount must be a number",IF($F216&lt;=0,"Fix: amount must be more than 0",IF(ROUND($F216,2)&lt;&gt;$F216,"Fix: amount in dollars and cents",IF($F216&gt;999999.99,"Fix: amount too large","OK"))))))))))))))))</f>
        <v/>
      </c>
    </row>
    <row r="217" customFormat="false" ht="15" hidden="false" customHeight="false" outlineLevel="0" collapsed="false">
      <c r="A217" s="11"/>
      <c r="B217" s="11"/>
      <c r="C217" s="15" t="str">
        <f aca="false">IF($B217="","",IFERROR(INDEX(Customers!$B$11:$B$5000,MATCH($B217,Customers!$A$11:$A$5000,0)),"Unknown ID"))</f>
        <v/>
      </c>
      <c r="D217" s="12"/>
      <c r="E217" s="12"/>
      <c r="F217" s="18"/>
      <c r="G217" s="11"/>
      <c r="H217" s="15" t="str">
        <f aca="false">IF(AND($A217="",$B217="",$D217="",$E217="",$F217="",$G217=""),"",IF($A217="","Fix: add a charge ID",IF(COUNTIF($A$6:$A$5000,$A217)+COUNTIF(Payments!$A$6:$A$5000,$A217)&gt;1,"Fix: duplicate ID",IF($B217="","Fix: choose a customer ID",IF(COUNTIF(Customers!$A$11:$A$5000,$B217)=0,"Fix: unknown customer ID",IF(COUNTIF(Customers!$A$11:$A$5000,$B217)&gt;1,"Fix: customer ID used twice on Customers",IF(NOT(ISNUMBER($D217)),"Fix: charge date",IF(OR($D217&lt;36526,$D217&lt;&gt;INT($D217)),"Fix: charge date",IF($D217&gt;AsOf,"Fix: charge date is after the as-of date",IF(NOT(ISNUMBER($E217)),"Fix: due date",IF(OR($E217&lt;36526,$E217&lt;&gt;INT($E217)),"Fix: due date",IF($E217&lt;$D217,"Fix: due date is before the charge date",IF(NOT(ISNUMBER($F217)),"Fix: amount must be a number",IF($F217&lt;=0,"Fix: amount must be more than 0",IF(ROUND($F217,2)&lt;&gt;$F217,"Fix: amount in dollars and cents",IF($F217&gt;999999.99,"Fix: amount too large","OK"))))))))))))))))</f>
        <v/>
      </c>
    </row>
    <row r="218" customFormat="false" ht="15" hidden="false" customHeight="false" outlineLevel="0" collapsed="false">
      <c r="A218" s="11"/>
      <c r="B218" s="11"/>
      <c r="C218" s="15" t="str">
        <f aca="false">IF($B218="","",IFERROR(INDEX(Customers!$B$11:$B$5000,MATCH($B218,Customers!$A$11:$A$5000,0)),"Unknown ID"))</f>
        <v/>
      </c>
      <c r="D218" s="12"/>
      <c r="E218" s="12"/>
      <c r="F218" s="18"/>
      <c r="G218" s="11"/>
      <c r="H218" s="15" t="str">
        <f aca="false">IF(AND($A218="",$B218="",$D218="",$E218="",$F218="",$G218=""),"",IF($A218="","Fix: add a charge ID",IF(COUNTIF($A$6:$A$5000,$A218)+COUNTIF(Payments!$A$6:$A$5000,$A218)&gt;1,"Fix: duplicate ID",IF($B218="","Fix: choose a customer ID",IF(COUNTIF(Customers!$A$11:$A$5000,$B218)=0,"Fix: unknown customer ID",IF(COUNTIF(Customers!$A$11:$A$5000,$B218)&gt;1,"Fix: customer ID used twice on Customers",IF(NOT(ISNUMBER($D218)),"Fix: charge date",IF(OR($D218&lt;36526,$D218&lt;&gt;INT($D218)),"Fix: charge date",IF($D218&gt;AsOf,"Fix: charge date is after the as-of date",IF(NOT(ISNUMBER($E218)),"Fix: due date",IF(OR($E218&lt;36526,$E218&lt;&gt;INT($E218)),"Fix: due date",IF($E218&lt;$D218,"Fix: due date is before the charge date",IF(NOT(ISNUMBER($F218)),"Fix: amount must be a number",IF($F218&lt;=0,"Fix: amount must be more than 0",IF(ROUND($F218,2)&lt;&gt;$F218,"Fix: amount in dollars and cents",IF($F218&gt;999999.99,"Fix: amount too large","OK"))))))))))))))))</f>
        <v/>
      </c>
    </row>
    <row r="219" customFormat="false" ht="15" hidden="false" customHeight="false" outlineLevel="0" collapsed="false">
      <c r="A219" s="11"/>
      <c r="B219" s="11"/>
      <c r="C219" s="15" t="str">
        <f aca="false">IF($B219="","",IFERROR(INDEX(Customers!$B$11:$B$5000,MATCH($B219,Customers!$A$11:$A$5000,0)),"Unknown ID"))</f>
        <v/>
      </c>
      <c r="D219" s="12"/>
      <c r="E219" s="12"/>
      <c r="F219" s="18"/>
      <c r="G219" s="11"/>
      <c r="H219" s="15" t="str">
        <f aca="false">IF(AND($A219="",$B219="",$D219="",$E219="",$F219="",$G219=""),"",IF($A219="","Fix: add a charge ID",IF(COUNTIF($A$6:$A$5000,$A219)+COUNTIF(Payments!$A$6:$A$5000,$A219)&gt;1,"Fix: duplicate ID",IF($B219="","Fix: choose a customer ID",IF(COUNTIF(Customers!$A$11:$A$5000,$B219)=0,"Fix: unknown customer ID",IF(COUNTIF(Customers!$A$11:$A$5000,$B219)&gt;1,"Fix: customer ID used twice on Customers",IF(NOT(ISNUMBER($D219)),"Fix: charge date",IF(OR($D219&lt;36526,$D219&lt;&gt;INT($D219)),"Fix: charge date",IF($D219&gt;AsOf,"Fix: charge date is after the as-of date",IF(NOT(ISNUMBER($E219)),"Fix: due date",IF(OR($E219&lt;36526,$E219&lt;&gt;INT($E219)),"Fix: due date",IF($E219&lt;$D219,"Fix: due date is before the charge date",IF(NOT(ISNUMBER($F219)),"Fix: amount must be a number",IF($F219&lt;=0,"Fix: amount must be more than 0",IF(ROUND($F219,2)&lt;&gt;$F219,"Fix: amount in dollars and cents",IF($F219&gt;999999.99,"Fix: amount too large","OK"))))))))))))))))</f>
        <v/>
      </c>
    </row>
    <row r="220" customFormat="false" ht="15" hidden="false" customHeight="false" outlineLevel="0" collapsed="false">
      <c r="A220" s="11"/>
      <c r="B220" s="11"/>
      <c r="C220" s="15" t="str">
        <f aca="false">IF($B220="","",IFERROR(INDEX(Customers!$B$11:$B$5000,MATCH($B220,Customers!$A$11:$A$5000,0)),"Unknown ID"))</f>
        <v/>
      </c>
      <c r="D220" s="12"/>
      <c r="E220" s="12"/>
      <c r="F220" s="18"/>
      <c r="G220" s="11"/>
      <c r="H220" s="15" t="str">
        <f aca="false">IF(AND($A220="",$B220="",$D220="",$E220="",$F220="",$G220=""),"",IF($A220="","Fix: add a charge ID",IF(COUNTIF($A$6:$A$5000,$A220)+COUNTIF(Payments!$A$6:$A$5000,$A220)&gt;1,"Fix: duplicate ID",IF($B220="","Fix: choose a customer ID",IF(COUNTIF(Customers!$A$11:$A$5000,$B220)=0,"Fix: unknown customer ID",IF(COUNTIF(Customers!$A$11:$A$5000,$B220)&gt;1,"Fix: customer ID used twice on Customers",IF(NOT(ISNUMBER($D220)),"Fix: charge date",IF(OR($D220&lt;36526,$D220&lt;&gt;INT($D220)),"Fix: charge date",IF($D220&gt;AsOf,"Fix: charge date is after the as-of date",IF(NOT(ISNUMBER($E220)),"Fix: due date",IF(OR($E220&lt;36526,$E220&lt;&gt;INT($E220)),"Fix: due date",IF($E220&lt;$D220,"Fix: due date is before the charge date",IF(NOT(ISNUMBER($F220)),"Fix: amount must be a number",IF($F220&lt;=0,"Fix: amount must be more than 0",IF(ROUND($F220,2)&lt;&gt;$F220,"Fix: amount in dollars and cents",IF($F220&gt;999999.99,"Fix: amount too large","OK"))))))))))))))))</f>
        <v/>
      </c>
    </row>
    <row r="221" customFormat="false" ht="15" hidden="false" customHeight="false" outlineLevel="0" collapsed="false">
      <c r="A221" s="11"/>
      <c r="B221" s="11"/>
      <c r="C221" s="15" t="str">
        <f aca="false">IF($B221="","",IFERROR(INDEX(Customers!$B$11:$B$5000,MATCH($B221,Customers!$A$11:$A$5000,0)),"Unknown ID"))</f>
        <v/>
      </c>
      <c r="D221" s="12"/>
      <c r="E221" s="12"/>
      <c r="F221" s="18"/>
      <c r="G221" s="11"/>
      <c r="H221" s="15" t="str">
        <f aca="false">IF(AND($A221="",$B221="",$D221="",$E221="",$F221="",$G221=""),"",IF($A221="","Fix: add a charge ID",IF(COUNTIF($A$6:$A$5000,$A221)+COUNTIF(Payments!$A$6:$A$5000,$A221)&gt;1,"Fix: duplicate ID",IF($B221="","Fix: choose a customer ID",IF(COUNTIF(Customers!$A$11:$A$5000,$B221)=0,"Fix: unknown customer ID",IF(COUNTIF(Customers!$A$11:$A$5000,$B221)&gt;1,"Fix: customer ID used twice on Customers",IF(NOT(ISNUMBER($D221)),"Fix: charge date",IF(OR($D221&lt;36526,$D221&lt;&gt;INT($D221)),"Fix: charge date",IF($D221&gt;AsOf,"Fix: charge date is after the as-of date",IF(NOT(ISNUMBER($E221)),"Fix: due date",IF(OR($E221&lt;36526,$E221&lt;&gt;INT($E221)),"Fix: due date",IF($E221&lt;$D221,"Fix: due date is before the charge date",IF(NOT(ISNUMBER($F221)),"Fix: amount must be a number",IF($F221&lt;=0,"Fix: amount must be more than 0",IF(ROUND($F221,2)&lt;&gt;$F221,"Fix: amount in dollars and cents",IF($F221&gt;999999.99,"Fix: amount too large","OK"))))))))))))))))</f>
        <v/>
      </c>
    </row>
    <row r="222" customFormat="false" ht="15" hidden="false" customHeight="false" outlineLevel="0" collapsed="false">
      <c r="A222" s="11"/>
      <c r="B222" s="11"/>
      <c r="C222" s="15" t="str">
        <f aca="false">IF($B222="","",IFERROR(INDEX(Customers!$B$11:$B$5000,MATCH($B222,Customers!$A$11:$A$5000,0)),"Unknown ID"))</f>
        <v/>
      </c>
      <c r="D222" s="12"/>
      <c r="E222" s="12"/>
      <c r="F222" s="18"/>
      <c r="G222" s="11"/>
      <c r="H222" s="15" t="str">
        <f aca="false">IF(AND($A222="",$B222="",$D222="",$E222="",$F222="",$G222=""),"",IF($A222="","Fix: add a charge ID",IF(COUNTIF($A$6:$A$5000,$A222)+COUNTIF(Payments!$A$6:$A$5000,$A222)&gt;1,"Fix: duplicate ID",IF($B222="","Fix: choose a customer ID",IF(COUNTIF(Customers!$A$11:$A$5000,$B222)=0,"Fix: unknown customer ID",IF(COUNTIF(Customers!$A$11:$A$5000,$B222)&gt;1,"Fix: customer ID used twice on Customers",IF(NOT(ISNUMBER($D222)),"Fix: charge date",IF(OR($D222&lt;36526,$D222&lt;&gt;INT($D222)),"Fix: charge date",IF($D222&gt;AsOf,"Fix: charge date is after the as-of date",IF(NOT(ISNUMBER($E222)),"Fix: due date",IF(OR($E222&lt;36526,$E222&lt;&gt;INT($E222)),"Fix: due date",IF($E222&lt;$D222,"Fix: due date is before the charge date",IF(NOT(ISNUMBER($F222)),"Fix: amount must be a number",IF($F222&lt;=0,"Fix: amount must be more than 0",IF(ROUND($F222,2)&lt;&gt;$F222,"Fix: amount in dollars and cents",IF($F222&gt;999999.99,"Fix: amount too large","OK"))))))))))))))))</f>
        <v/>
      </c>
    </row>
    <row r="223" customFormat="false" ht="15" hidden="false" customHeight="false" outlineLevel="0" collapsed="false">
      <c r="A223" s="11"/>
      <c r="B223" s="11"/>
      <c r="C223" s="15" t="str">
        <f aca="false">IF($B223="","",IFERROR(INDEX(Customers!$B$11:$B$5000,MATCH($B223,Customers!$A$11:$A$5000,0)),"Unknown ID"))</f>
        <v/>
      </c>
      <c r="D223" s="12"/>
      <c r="E223" s="12"/>
      <c r="F223" s="18"/>
      <c r="G223" s="11"/>
      <c r="H223" s="15" t="str">
        <f aca="false">IF(AND($A223="",$B223="",$D223="",$E223="",$F223="",$G223=""),"",IF($A223="","Fix: add a charge ID",IF(COUNTIF($A$6:$A$5000,$A223)+COUNTIF(Payments!$A$6:$A$5000,$A223)&gt;1,"Fix: duplicate ID",IF($B223="","Fix: choose a customer ID",IF(COUNTIF(Customers!$A$11:$A$5000,$B223)=0,"Fix: unknown customer ID",IF(COUNTIF(Customers!$A$11:$A$5000,$B223)&gt;1,"Fix: customer ID used twice on Customers",IF(NOT(ISNUMBER($D223)),"Fix: charge date",IF(OR($D223&lt;36526,$D223&lt;&gt;INT($D223)),"Fix: charge date",IF($D223&gt;AsOf,"Fix: charge date is after the as-of date",IF(NOT(ISNUMBER($E223)),"Fix: due date",IF(OR($E223&lt;36526,$E223&lt;&gt;INT($E223)),"Fix: due date",IF($E223&lt;$D223,"Fix: due date is before the charge date",IF(NOT(ISNUMBER($F223)),"Fix: amount must be a number",IF($F223&lt;=0,"Fix: amount must be more than 0",IF(ROUND($F223,2)&lt;&gt;$F223,"Fix: amount in dollars and cents",IF($F223&gt;999999.99,"Fix: amount too large","OK"))))))))))))))))</f>
        <v/>
      </c>
    </row>
    <row r="224" customFormat="false" ht="15" hidden="false" customHeight="false" outlineLevel="0" collapsed="false">
      <c r="A224" s="11"/>
      <c r="B224" s="11"/>
      <c r="C224" s="15" t="str">
        <f aca="false">IF($B224="","",IFERROR(INDEX(Customers!$B$11:$B$5000,MATCH($B224,Customers!$A$11:$A$5000,0)),"Unknown ID"))</f>
        <v/>
      </c>
      <c r="D224" s="12"/>
      <c r="E224" s="12"/>
      <c r="F224" s="18"/>
      <c r="G224" s="11"/>
      <c r="H224" s="15" t="str">
        <f aca="false">IF(AND($A224="",$B224="",$D224="",$E224="",$F224="",$G224=""),"",IF($A224="","Fix: add a charge ID",IF(COUNTIF($A$6:$A$5000,$A224)+COUNTIF(Payments!$A$6:$A$5000,$A224)&gt;1,"Fix: duplicate ID",IF($B224="","Fix: choose a customer ID",IF(COUNTIF(Customers!$A$11:$A$5000,$B224)=0,"Fix: unknown customer ID",IF(COUNTIF(Customers!$A$11:$A$5000,$B224)&gt;1,"Fix: customer ID used twice on Customers",IF(NOT(ISNUMBER($D224)),"Fix: charge date",IF(OR($D224&lt;36526,$D224&lt;&gt;INT($D224)),"Fix: charge date",IF($D224&gt;AsOf,"Fix: charge date is after the as-of date",IF(NOT(ISNUMBER($E224)),"Fix: due date",IF(OR($E224&lt;36526,$E224&lt;&gt;INT($E224)),"Fix: due date",IF($E224&lt;$D224,"Fix: due date is before the charge date",IF(NOT(ISNUMBER($F224)),"Fix: amount must be a number",IF($F224&lt;=0,"Fix: amount must be more than 0",IF(ROUND($F224,2)&lt;&gt;$F224,"Fix: amount in dollars and cents",IF($F224&gt;999999.99,"Fix: amount too large","OK"))))))))))))))))</f>
        <v/>
      </c>
    </row>
    <row r="225" customFormat="false" ht="15" hidden="false" customHeight="false" outlineLevel="0" collapsed="false">
      <c r="A225" s="11"/>
      <c r="B225" s="11"/>
      <c r="C225" s="15" t="str">
        <f aca="false">IF($B225="","",IFERROR(INDEX(Customers!$B$11:$B$5000,MATCH($B225,Customers!$A$11:$A$5000,0)),"Unknown ID"))</f>
        <v/>
      </c>
      <c r="D225" s="12"/>
      <c r="E225" s="12"/>
      <c r="F225" s="18"/>
      <c r="G225" s="11"/>
      <c r="H225" s="15" t="str">
        <f aca="false">IF(AND($A225="",$B225="",$D225="",$E225="",$F225="",$G225=""),"",IF($A225="","Fix: add a charge ID",IF(COUNTIF($A$6:$A$5000,$A225)+COUNTIF(Payments!$A$6:$A$5000,$A225)&gt;1,"Fix: duplicate ID",IF($B225="","Fix: choose a customer ID",IF(COUNTIF(Customers!$A$11:$A$5000,$B225)=0,"Fix: unknown customer ID",IF(COUNTIF(Customers!$A$11:$A$5000,$B225)&gt;1,"Fix: customer ID used twice on Customers",IF(NOT(ISNUMBER($D225)),"Fix: charge date",IF(OR($D225&lt;36526,$D225&lt;&gt;INT($D225)),"Fix: charge date",IF($D225&gt;AsOf,"Fix: charge date is after the as-of date",IF(NOT(ISNUMBER($E225)),"Fix: due date",IF(OR($E225&lt;36526,$E225&lt;&gt;INT($E225)),"Fix: due date",IF($E225&lt;$D225,"Fix: due date is before the charge date",IF(NOT(ISNUMBER($F225)),"Fix: amount must be a number",IF($F225&lt;=0,"Fix: amount must be more than 0",IF(ROUND($F225,2)&lt;&gt;$F225,"Fix: amount in dollars and cents",IF($F225&gt;999999.99,"Fix: amount too large","OK"))))))))))))))))</f>
        <v/>
      </c>
    </row>
    <row r="226" customFormat="false" ht="15" hidden="false" customHeight="false" outlineLevel="0" collapsed="false">
      <c r="A226" s="11"/>
      <c r="B226" s="11"/>
      <c r="C226" s="15" t="str">
        <f aca="false">IF($B226="","",IFERROR(INDEX(Customers!$B$11:$B$5000,MATCH($B226,Customers!$A$11:$A$5000,0)),"Unknown ID"))</f>
        <v/>
      </c>
      <c r="D226" s="12"/>
      <c r="E226" s="12"/>
      <c r="F226" s="18"/>
      <c r="G226" s="11"/>
      <c r="H226" s="15" t="str">
        <f aca="false">IF(AND($A226="",$B226="",$D226="",$E226="",$F226="",$G226=""),"",IF($A226="","Fix: add a charge ID",IF(COUNTIF($A$6:$A$5000,$A226)+COUNTIF(Payments!$A$6:$A$5000,$A226)&gt;1,"Fix: duplicate ID",IF($B226="","Fix: choose a customer ID",IF(COUNTIF(Customers!$A$11:$A$5000,$B226)=0,"Fix: unknown customer ID",IF(COUNTIF(Customers!$A$11:$A$5000,$B226)&gt;1,"Fix: customer ID used twice on Customers",IF(NOT(ISNUMBER($D226)),"Fix: charge date",IF(OR($D226&lt;36526,$D226&lt;&gt;INT($D226)),"Fix: charge date",IF($D226&gt;AsOf,"Fix: charge date is after the as-of date",IF(NOT(ISNUMBER($E226)),"Fix: due date",IF(OR($E226&lt;36526,$E226&lt;&gt;INT($E226)),"Fix: due date",IF($E226&lt;$D226,"Fix: due date is before the charge date",IF(NOT(ISNUMBER($F226)),"Fix: amount must be a number",IF($F226&lt;=0,"Fix: amount must be more than 0",IF(ROUND($F226,2)&lt;&gt;$F226,"Fix: amount in dollars and cents",IF($F226&gt;999999.99,"Fix: amount too large","OK"))))))))))))))))</f>
        <v/>
      </c>
    </row>
    <row r="227" customFormat="false" ht="15" hidden="false" customHeight="false" outlineLevel="0" collapsed="false">
      <c r="A227" s="11"/>
      <c r="B227" s="11"/>
      <c r="C227" s="15" t="str">
        <f aca="false">IF($B227="","",IFERROR(INDEX(Customers!$B$11:$B$5000,MATCH($B227,Customers!$A$11:$A$5000,0)),"Unknown ID"))</f>
        <v/>
      </c>
      <c r="D227" s="12"/>
      <c r="E227" s="12"/>
      <c r="F227" s="18"/>
      <c r="G227" s="11"/>
      <c r="H227" s="15" t="str">
        <f aca="false">IF(AND($A227="",$B227="",$D227="",$E227="",$F227="",$G227=""),"",IF($A227="","Fix: add a charge ID",IF(COUNTIF($A$6:$A$5000,$A227)+COUNTIF(Payments!$A$6:$A$5000,$A227)&gt;1,"Fix: duplicate ID",IF($B227="","Fix: choose a customer ID",IF(COUNTIF(Customers!$A$11:$A$5000,$B227)=0,"Fix: unknown customer ID",IF(COUNTIF(Customers!$A$11:$A$5000,$B227)&gt;1,"Fix: customer ID used twice on Customers",IF(NOT(ISNUMBER($D227)),"Fix: charge date",IF(OR($D227&lt;36526,$D227&lt;&gt;INT($D227)),"Fix: charge date",IF($D227&gt;AsOf,"Fix: charge date is after the as-of date",IF(NOT(ISNUMBER($E227)),"Fix: due date",IF(OR($E227&lt;36526,$E227&lt;&gt;INT($E227)),"Fix: due date",IF($E227&lt;$D227,"Fix: due date is before the charge date",IF(NOT(ISNUMBER($F227)),"Fix: amount must be a number",IF($F227&lt;=0,"Fix: amount must be more than 0",IF(ROUND($F227,2)&lt;&gt;$F227,"Fix: amount in dollars and cents",IF($F227&gt;999999.99,"Fix: amount too large","OK"))))))))))))))))</f>
        <v/>
      </c>
    </row>
    <row r="228" customFormat="false" ht="15" hidden="false" customHeight="false" outlineLevel="0" collapsed="false">
      <c r="A228" s="11"/>
      <c r="B228" s="11"/>
      <c r="C228" s="15" t="str">
        <f aca="false">IF($B228="","",IFERROR(INDEX(Customers!$B$11:$B$5000,MATCH($B228,Customers!$A$11:$A$5000,0)),"Unknown ID"))</f>
        <v/>
      </c>
      <c r="D228" s="12"/>
      <c r="E228" s="12"/>
      <c r="F228" s="18"/>
      <c r="G228" s="11"/>
      <c r="H228" s="15" t="str">
        <f aca="false">IF(AND($A228="",$B228="",$D228="",$E228="",$F228="",$G228=""),"",IF($A228="","Fix: add a charge ID",IF(COUNTIF($A$6:$A$5000,$A228)+COUNTIF(Payments!$A$6:$A$5000,$A228)&gt;1,"Fix: duplicate ID",IF($B228="","Fix: choose a customer ID",IF(COUNTIF(Customers!$A$11:$A$5000,$B228)=0,"Fix: unknown customer ID",IF(COUNTIF(Customers!$A$11:$A$5000,$B228)&gt;1,"Fix: customer ID used twice on Customers",IF(NOT(ISNUMBER($D228)),"Fix: charge date",IF(OR($D228&lt;36526,$D228&lt;&gt;INT($D228)),"Fix: charge date",IF($D228&gt;AsOf,"Fix: charge date is after the as-of date",IF(NOT(ISNUMBER($E228)),"Fix: due date",IF(OR($E228&lt;36526,$E228&lt;&gt;INT($E228)),"Fix: due date",IF($E228&lt;$D228,"Fix: due date is before the charge date",IF(NOT(ISNUMBER($F228)),"Fix: amount must be a number",IF($F228&lt;=0,"Fix: amount must be more than 0",IF(ROUND($F228,2)&lt;&gt;$F228,"Fix: amount in dollars and cents",IF($F228&gt;999999.99,"Fix: amount too large","OK"))))))))))))))))</f>
        <v/>
      </c>
    </row>
    <row r="229" customFormat="false" ht="15" hidden="false" customHeight="false" outlineLevel="0" collapsed="false">
      <c r="A229" s="11"/>
      <c r="B229" s="11"/>
      <c r="C229" s="15" t="str">
        <f aca="false">IF($B229="","",IFERROR(INDEX(Customers!$B$11:$B$5000,MATCH($B229,Customers!$A$11:$A$5000,0)),"Unknown ID"))</f>
        <v/>
      </c>
      <c r="D229" s="12"/>
      <c r="E229" s="12"/>
      <c r="F229" s="18"/>
      <c r="G229" s="11"/>
      <c r="H229" s="15" t="str">
        <f aca="false">IF(AND($A229="",$B229="",$D229="",$E229="",$F229="",$G229=""),"",IF($A229="","Fix: add a charge ID",IF(COUNTIF($A$6:$A$5000,$A229)+COUNTIF(Payments!$A$6:$A$5000,$A229)&gt;1,"Fix: duplicate ID",IF($B229="","Fix: choose a customer ID",IF(COUNTIF(Customers!$A$11:$A$5000,$B229)=0,"Fix: unknown customer ID",IF(COUNTIF(Customers!$A$11:$A$5000,$B229)&gt;1,"Fix: customer ID used twice on Customers",IF(NOT(ISNUMBER($D229)),"Fix: charge date",IF(OR($D229&lt;36526,$D229&lt;&gt;INT($D229)),"Fix: charge date",IF($D229&gt;AsOf,"Fix: charge date is after the as-of date",IF(NOT(ISNUMBER($E229)),"Fix: due date",IF(OR($E229&lt;36526,$E229&lt;&gt;INT($E229)),"Fix: due date",IF($E229&lt;$D229,"Fix: due date is before the charge date",IF(NOT(ISNUMBER($F229)),"Fix: amount must be a number",IF($F229&lt;=0,"Fix: amount must be more than 0",IF(ROUND($F229,2)&lt;&gt;$F229,"Fix: amount in dollars and cents",IF($F229&gt;999999.99,"Fix: amount too large","OK"))))))))))))))))</f>
        <v/>
      </c>
    </row>
    <row r="230" customFormat="false" ht="15" hidden="false" customHeight="false" outlineLevel="0" collapsed="false">
      <c r="A230" s="11"/>
      <c r="B230" s="11"/>
      <c r="C230" s="15" t="str">
        <f aca="false">IF($B230="","",IFERROR(INDEX(Customers!$B$11:$B$5000,MATCH($B230,Customers!$A$11:$A$5000,0)),"Unknown ID"))</f>
        <v/>
      </c>
      <c r="D230" s="12"/>
      <c r="E230" s="12"/>
      <c r="F230" s="18"/>
      <c r="G230" s="11"/>
      <c r="H230" s="15" t="str">
        <f aca="false">IF(AND($A230="",$B230="",$D230="",$E230="",$F230="",$G230=""),"",IF($A230="","Fix: add a charge ID",IF(COUNTIF($A$6:$A$5000,$A230)+COUNTIF(Payments!$A$6:$A$5000,$A230)&gt;1,"Fix: duplicate ID",IF($B230="","Fix: choose a customer ID",IF(COUNTIF(Customers!$A$11:$A$5000,$B230)=0,"Fix: unknown customer ID",IF(COUNTIF(Customers!$A$11:$A$5000,$B230)&gt;1,"Fix: customer ID used twice on Customers",IF(NOT(ISNUMBER($D230)),"Fix: charge date",IF(OR($D230&lt;36526,$D230&lt;&gt;INT($D230)),"Fix: charge date",IF($D230&gt;AsOf,"Fix: charge date is after the as-of date",IF(NOT(ISNUMBER($E230)),"Fix: due date",IF(OR($E230&lt;36526,$E230&lt;&gt;INT($E230)),"Fix: due date",IF($E230&lt;$D230,"Fix: due date is before the charge date",IF(NOT(ISNUMBER($F230)),"Fix: amount must be a number",IF($F230&lt;=0,"Fix: amount must be more than 0",IF(ROUND($F230,2)&lt;&gt;$F230,"Fix: amount in dollars and cents",IF($F230&gt;999999.99,"Fix: amount too large","OK"))))))))))))))))</f>
        <v/>
      </c>
    </row>
    <row r="231" customFormat="false" ht="15" hidden="false" customHeight="false" outlineLevel="0" collapsed="false">
      <c r="A231" s="11"/>
      <c r="B231" s="11"/>
      <c r="C231" s="15" t="str">
        <f aca="false">IF($B231="","",IFERROR(INDEX(Customers!$B$11:$B$5000,MATCH($B231,Customers!$A$11:$A$5000,0)),"Unknown ID"))</f>
        <v/>
      </c>
      <c r="D231" s="12"/>
      <c r="E231" s="12"/>
      <c r="F231" s="18"/>
      <c r="G231" s="11"/>
      <c r="H231" s="15" t="str">
        <f aca="false">IF(AND($A231="",$B231="",$D231="",$E231="",$F231="",$G231=""),"",IF($A231="","Fix: add a charge ID",IF(COUNTIF($A$6:$A$5000,$A231)+COUNTIF(Payments!$A$6:$A$5000,$A231)&gt;1,"Fix: duplicate ID",IF($B231="","Fix: choose a customer ID",IF(COUNTIF(Customers!$A$11:$A$5000,$B231)=0,"Fix: unknown customer ID",IF(COUNTIF(Customers!$A$11:$A$5000,$B231)&gt;1,"Fix: customer ID used twice on Customers",IF(NOT(ISNUMBER($D231)),"Fix: charge date",IF(OR($D231&lt;36526,$D231&lt;&gt;INT($D231)),"Fix: charge date",IF($D231&gt;AsOf,"Fix: charge date is after the as-of date",IF(NOT(ISNUMBER($E231)),"Fix: due date",IF(OR($E231&lt;36526,$E231&lt;&gt;INT($E231)),"Fix: due date",IF($E231&lt;$D231,"Fix: due date is before the charge date",IF(NOT(ISNUMBER($F231)),"Fix: amount must be a number",IF($F231&lt;=0,"Fix: amount must be more than 0",IF(ROUND($F231,2)&lt;&gt;$F231,"Fix: amount in dollars and cents",IF($F231&gt;999999.99,"Fix: amount too large","OK"))))))))))))))))</f>
        <v/>
      </c>
    </row>
    <row r="232" customFormat="false" ht="15" hidden="false" customHeight="false" outlineLevel="0" collapsed="false">
      <c r="A232" s="11"/>
      <c r="B232" s="11"/>
      <c r="C232" s="15" t="str">
        <f aca="false">IF($B232="","",IFERROR(INDEX(Customers!$B$11:$B$5000,MATCH($B232,Customers!$A$11:$A$5000,0)),"Unknown ID"))</f>
        <v/>
      </c>
      <c r="D232" s="12"/>
      <c r="E232" s="12"/>
      <c r="F232" s="18"/>
      <c r="G232" s="11"/>
      <c r="H232" s="15" t="str">
        <f aca="false">IF(AND($A232="",$B232="",$D232="",$E232="",$F232="",$G232=""),"",IF($A232="","Fix: add a charge ID",IF(COUNTIF($A$6:$A$5000,$A232)+COUNTIF(Payments!$A$6:$A$5000,$A232)&gt;1,"Fix: duplicate ID",IF($B232="","Fix: choose a customer ID",IF(COUNTIF(Customers!$A$11:$A$5000,$B232)=0,"Fix: unknown customer ID",IF(COUNTIF(Customers!$A$11:$A$5000,$B232)&gt;1,"Fix: customer ID used twice on Customers",IF(NOT(ISNUMBER($D232)),"Fix: charge date",IF(OR($D232&lt;36526,$D232&lt;&gt;INT($D232)),"Fix: charge date",IF($D232&gt;AsOf,"Fix: charge date is after the as-of date",IF(NOT(ISNUMBER($E232)),"Fix: due date",IF(OR($E232&lt;36526,$E232&lt;&gt;INT($E232)),"Fix: due date",IF($E232&lt;$D232,"Fix: due date is before the charge date",IF(NOT(ISNUMBER($F232)),"Fix: amount must be a number",IF($F232&lt;=0,"Fix: amount must be more than 0",IF(ROUND($F232,2)&lt;&gt;$F232,"Fix: amount in dollars and cents",IF($F232&gt;999999.99,"Fix: amount too large","OK"))))))))))))))))</f>
        <v/>
      </c>
    </row>
    <row r="233" customFormat="false" ht="15" hidden="false" customHeight="false" outlineLevel="0" collapsed="false">
      <c r="A233" s="11"/>
      <c r="B233" s="11"/>
      <c r="C233" s="15" t="str">
        <f aca="false">IF($B233="","",IFERROR(INDEX(Customers!$B$11:$B$5000,MATCH($B233,Customers!$A$11:$A$5000,0)),"Unknown ID"))</f>
        <v/>
      </c>
      <c r="D233" s="12"/>
      <c r="E233" s="12"/>
      <c r="F233" s="18"/>
      <c r="G233" s="11"/>
      <c r="H233" s="15" t="str">
        <f aca="false">IF(AND($A233="",$B233="",$D233="",$E233="",$F233="",$G233=""),"",IF($A233="","Fix: add a charge ID",IF(COUNTIF($A$6:$A$5000,$A233)+COUNTIF(Payments!$A$6:$A$5000,$A233)&gt;1,"Fix: duplicate ID",IF($B233="","Fix: choose a customer ID",IF(COUNTIF(Customers!$A$11:$A$5000,$B233)=0,"Fix: unknown customer ID",IF(COUNTIF(Customers!$A$11:$A$5000,$B233)&gt;1,"Fix: customer ID used twice on Customers",IF(NOT(ISNUMBER($D233)),"Fix: charge date",IF(OR($D233&lt;36526,$D233&lt;&gt;INT($D233)),"Fix: charge date",IF($D233&gt;AsOf,"Fix: charge date is after the as-of date",IF(NOT(ISNUMBER($E233)),"Fix: due date",IF(OR($E233&lt;36526,$E233&lt;&gt;INT($E233)),"Fix: due date",IF($E233&lt;$D233,"Fix: due date is before the charge date",IF(NOT(ISNUMBER($F233)),"Fix: amount must be a number",IF($F233&lt;=0,"Fix: amount must be more than 0",IF(ROUND($F233,2)&lt;&gt;$F233,"Fix: amount in dollars and cents",IF($F233&gt;999999.99,"Fix: amount too large","OK"))))))))))))))))</f>
        <v/>
      </c>
    </row>
    <row r="234" customFormat="false" ht="15" hidden="false" customHeight="false" outlineLevel="0" collapsed="false">
      <c r="A234" s="11"/>
      <c r="B234" s="11"/>
      <c r="C234" s="15" t="str">
        <f aca="false">IF($B234="","",IFERROR(INDEX(Customers!$B$11:$B$5000,MATCH($B234,Customers!$A$11:$A$5000,0)),"Unknown ID"))</f>
        <v/>
      </c>
      <c r="D234" s="12"/>
      <c r="E234" s="12"/>
      <c r="F234" s="18"/>
      <c r="G234" s="11"/>
      <c r="H234" s="15" t="str">
        <f aca="false">IF(AND($A234="",$B234="",$D234="",$E234="",$F234="",$G234=""),"",IF($A234="","Fix: add a charge ID",IF(COUNTIF($A$6:$A$5000,$A234)+COUNTIF(Payments!$A$6:$A$5000,$A234)&gt;1,"Fix: duplicate ID",IF($B234="","Fix: choose a customer ID",IF(COUNTIF(Customers!$A$11:$A$5000,$B234)=0,"Fix: unknown customer ID",IF(COUNTIF(Customers!$A$11:$A$5000,$B234)&gt;1,"Fix: customer ID used twice on Customers",IF(NOT(ISNUMBER($D234)),"Fix: charge date",IF(OR($D234&lt;36526,$D234&lt;&gt;INT($D234)),"Fix: charge date",IF($D234&gt;AsOf,"Fix: charge date is after the as-of date",IF(NOT(ISNUMBER($E234)),"Fix: due date",IF(OR($E234&lt;36526,$E234&lt;&gt;INT($E234)),"Fix: due date",IF($E234&lt;$D234,"Fix: due date is before the charge date",IF(NOT(ISNUMBER($F234)),"Fix: amount must be a number",IF($F234&lt;=0,"Fix: amount must be more than 0",IF(ROUND($F234,2)&lt;&gt;$F234,"Fix: amount in dollars and cents",IF($F234&gt;999999.99,"Fix: amount too large","OK"))))))))))))))))</f>
        <v/>
      </c>
    </row>
    <row r="235" customFormat="false" ht="15" hidden="false" customHeight="false" outlineLevel="0" collapsed="false">
      <c r="A235" s="11"/>
      <c r="B235" s="11"/>
      <c r="C235" s="15" t="str">
        <f aca="false">IF($B235="","",IFERROR(INDEX(Customers!$B$11:$B$5000,MATCH($B235,Customers!$A$11:$A$5000,0)),"Unknown ID"))</f>
        <v/>
      </c>
      <c r="D235" s="12"/>
      <c r="E235" s="12"/>
      <c r="F235" s="18"/>
      <c r="G235" s="11"/>
      <c r="H235" s="15" t="str">
        <f aca="false">IF(AND($A235="",$B235="",$D235="",$E235="",$F235="",$G235=""),"",IF($A235="","Fix: add a charge ID",IF(COUNTIF($A$6:$A$5000,$A235)+COUNTIF(Payments!$A$6:$A$5000,$A235)&gt;1,"Fix: duplicate ID",IF($B235="","Fix: choose a customer ID",IF(COUNTIF(Customers!$A$11:$A$5000,$B235)=0,"Fix: unknown customer ID",IF(COUNTIF(Customers!$A$11:$A$5000,$B235)&gt;1,"Fix: customer ID used twice on Customers",IF(NOT(ISNUMBER($D235)),"Fix: charge date",IF(OR($D235&lt;36526,$D235&lt;&gt;INT($D235)),"Fix: charge date",IF($D235&gt;AsOf,"Fix: charge date is after the as-of date",IF(NOT(ISNUMBER($E235)),"Fix: due date",IF(OR($E235&lt;36526,$E235&lt;&gt;INT($E235)),"Fix: due date",IF($E235&lt;$D235,"Fix: due date is before the charge date",IF(NOT(ISNUMBER($F235)),"Fix: amount must be a number",IF($F235&lt;=0,"Fix: amount must be more than 0",IF(ROUND($F235,2)&lt;&gt;$F235,"Fix: amount in dollars and cents",IF($F235&gt;999999.99,"Fix: amount too large","OK"))))))))))))))))</f>
        <v/>
      </c>
    </row>
    <row r="236" customFormat="false" ht="15" hidden="false" customHeight="false" outlineLevel="0" collapsed="false">
      <c r="A236" s="11"/>
      <c r="B236" s="11"/>
      <c r="C236" s="15" t="str">
        <f aca="false">IF($B236="","",IFERROR(INDEX(Customers!$B$11:$B$5000,MATCH($B236,Customers!$A$11:$A$5000,0)),"Unknown ID"))</f>
        <v/>
      </c>
      <c r="D236" s="12"/>
      <c r="E236" s="12"/>
      <c r="F236" s="18"/>
      <c r="G236" s="11"/>
      <c r="H236" s="15" t="str">
        <f aca="false">IF(AND($A236="",$B236="",$D236="",$E236="",$F236="",$G236=""),"",IF($A236="","Fix: add a charge ID",IF(COUNTIF($A$6:$A$5000,$A236)+COUNTIF(Payments!$A$6:$A$5000,$A236)&gt;1,"Fix: duplicate ID",IF($B236="","Fix: choose a customer ID",IF(COUNTIF(Customers!$A$11:$A$5000,$B236)=0,"Fix: unknown customer ID",IF(COUNTIF(Customers!$A$11:$A$5000,$B236)&gt;1,"Fix: customer ID used twice on Customers",IF(NOT(ISNUMBER($D236)),"Fix: charge date",IF(OR($D236&lt;36526,$D236&lt;&gt;INT($D236)),"Fix: charge date",IF($D236&gt;AsOf,"Fix: charge date is after the as-of date",IF(NOT(ISNUMBER($E236)),"Fix: due date",IF(OR($E236&lt;36526,$E236&lt;&gt;INT($E236)),"Fix: due date",IF($E236&lt;$D236,"Fix: due date is before the charge date",IF(NOT(ISNUMBER($F236)),"Fix: amount must be a number",IF($F236&lt;=0,"Fix: amount must be more than 0",IF(ROUND($F236,2)&lt;&gt;$F236,"Fix: amount in dollars and cents",IF($F236&gt;999999.99,"Fix: amount too large","OK"))))))))))))))))</f>
        <v/>
      </c>
    </row>
    <row r="237" customFormat="false" ht="15" hidden="false" customHeight="false" outlineLevel="0" collapsed="false">
      <c r="A237" s="11"/>
      <c r="B237" s="11"/>
      <c r="C237" s="15" t="str">
        <f aca="false">IF($B237="","",IFERROR(INDEX(Customers!$B$11:$B$5000,MATCH($B237,Customers!$A$11:$A$5000,0)),"Unknown ID"))</f>
        <v/>
      </c>
      <c r="D237" s="12"/>
      <c r="E237" s="12"/>
      <c r="F237" s="18"/>
      <c r="G237" s="11"/>
      <c r="H237" s="15" t="str">
        <f aca="false">IF(AND($A237="",$B237="",$D237="",$E237="",$F237="",$G237=""),"",IF($A237="","Fix: add a charge ID",IF(COUNTIF($A$6:$A$5000,$A237)+COUNTIF(Payments!$A$6:$A$5000,$A237)&gt;1,"Fix: duplicate ID",IF($B237="","Fix: choose a customer ID",IF(COUNTIF(Customers!$A$11:$A$5000,$B237)=0,"Fix: unknown customer ID",IF(COUNTIF(Customers!$A$11:$A$5000,$B237)&gt;1,"Fix: customer ID used twice on Customers",IF(NOT(ISNUMBER($D237)),"Fix: charge date",IF(OR($D237&lt;36526,$D237&lt;&gt;INT($D237)),"Fix: charge date",IF($D237&gt;AsOf,"Fix: charge date is after the as-of date",IF(NOT(ISNUMBER($E237)),"Fix: due date",IF(OR($E237&lt;36526,$E237&lt;&gt;INT($E237)),"Fix: due date",IF($E237&lt;$D237,"Fix: due date is before the charge date",IF(NOT(ISNUMBER($F237)),"Fix: amount must be a number",IF($F237&lt;=0,"Fix: amount must be more than 0",IF(ROUND($F237,2)&lt;&gt;$F237,"Fix: amount in dollars and cents",IF($F237&gt;999999.99,"Fix: amount too large","OK"))))))))))))))))</f>
        <v/>
      </c>
    </row>
    <row r="238" customFormat="false" ht="15" hidden="false" customHeight="false" outlineLevel="0" collapsed="false">
      <c r="A238" s="11"/>
      <c r="B238" s="11"/>
      <c r="C238" s="15" t="str">
        <f aca="false">IF($B238="","",IFERROR(INDEX(Customers!$B$11:$B$5000,MATCH($B238,Customers!$A$11:$A$5000,0)),"Unknown ID"))</f>
        <v/>
      </c>
      <c r="D238" s="12"/>
      <c r="E238" s="12"/>
      <c r="F238" s="18"/>
      <c r="G238" s="11"/>
      <c r="H238" s="15" t="str">
        <f aca="false">IF(AND($A238="",$B238="",$D238="",$E238="",$F238="",$G238=""),"",IF($A238="","Fix: add a charge ID",IF(COUNTIF($A$6:$A$5000,$A238)+COUNTIF(Payments!$A$6:$A$5000,$A238)&gt;1,"Fix: duplicate ID",IF($B238="","Fix: choose a customer ID",IF(COUNTIF(Customers!$A$11:$A$5000,$B238)=0,"Fix: unknown customer ID",IF(COUNTIF(Customers!$A$11:$A$5000,$B238)&gt;1,"Fix: customer ID used twice on Customers",IF(NOT(ISNUMBER($D238)),"Fix: charge date",IF(OR($D238&lt;36526,$D238&lt;&gt;INT($D238)),"Fix: charge date",IF($D238&gt;AsOf,"Fix: charge date is after the as-of date",IF(NOT(ISNUMBER($E238)),"Fix: due date",IF(OR($E238&lt;36526,$E238&lt;&gt;INT($E238)),"Fix: due date",IF($E238&lt;$D238,"Fix: due date is before the charge date",IF(NOT(ISNUMBER($F238)),"Fix: amount must be a number",IF($F238&lt;=0,"Fix: amount must be more than 0",IF(ROUND($F238,2)&lt;&gt;$F238,"Fix: amount in dollars and cents",IF($F238&gt;999999.99,"Fix: amount too large","OK"))))))))))))))))</f>
        <v/>
      </c>
    </row>
    <row r="239" customFormat="false" ht="15" hidden="false" customHeight="false" outlineLevel="0" collapsed="false">
      <c r="A239" s="11"/>
      <c r="B239" s="11"/>
      <c r="C239" s="15" t="str">
        <f aca="false">IF($B239="","",IFERROR(INDEX(Customers!$B$11:$B$5000,MATCH($B239,Customers!$A$11:$A$5000,0)),"Unknown ID"))</f>
        <v/>
      </c>
      <c r="D239" s="12"/>
      <c r="E239" s="12"/>
      <c r="F239" s="18"/>
      <c r="G239" s="11"/>
      <c r="H239" s="15" t="str">
        <f aca="false">IF(AND($A239="",$B239="",$D239="",$E239="",$F239="",$G239=""),"",IF($A239="","Fix: add a charge ID",IF(COUNTIF($A$6:$A$5000,$A239)+COUNTIF(Payments!$A$6:$A$5000,$A239)&gt;1,"Fix: duplicate ID",IF($B239="","Fix: choose a customer ID",IF(COUNTIF(Customers!$A$11:$A$5000,$B239)=0,"Fix: unknown customer ID",IF(COUNTIF(Customers!$A$11:$A$5000,$B239)&gt;1,"Fix: customer ID used twice on Customers",IF(NOT(ISNUMBER($D239)),"Fix: charge date",IF(OR($D239&lt;36526,$D239&lt;&gt;INT($D239)),"Fix: charge date",IF($D239&gt;AsOf,"Fix: charge date is after the as-of date",IF(NOT(ISNUMBER($E239)),"Fix: due date",IF(OR($E239&lt;36526,$E239&lt;&gt;INT($E239)),"Fix: due date",IF($E239&lt;$D239,"Fix: due date is before the charge date",IF(NOT(ISNUMBER($F239)),"Fix: amount must be a number",IF($F239&lt;=0,"Fix: amount must be more than 0",IF(ROUND($F239,2)&lt;&gt;$F239,"Fix: amount in dollars and cents",IF($F239&gt;999999.99,"Fix: amount too large","OK"))))))))))))))))</f>
        <v/>
      </c>
    </row>
    <row r="240" customFormat="false" ht="15" hidden="false" customHeight="false" outlineLevel="0" collapsed="false">
      <c r="A240" s="11"/>
      <c r="B240" s="11"/>
      <c r="C240" s="15" t="str">
        <f aca="false">IF($B240="","",IFERROR(INDEX(Customers!$B$11:$B$5000,MATCH($B240,Customers!$A$11:$A$5000,0)),"Unknown ID"))</f>
        <v/>
      </c>
      <c r="D240" s="12"/>
      <c r="E240" s="12"/>
      <c r="F240" s="18"/>
      <c r="G240" s="11"/>
      <c r="H240" s="15" t="str">
        <f aca="false">IF(AND($A240="",$B240="",$D240="",$E240="",$F240="",$G240=""),"",IF($A240="","Fix: add a charge ID",IF(COUNTIF($A$6:$A$5000,$A240)+COUNTIF(Payments!$A$6:$A$5000,$A240)&gt;1,"Fix: duplicate ID",IF($B240="","Fix: choose a customer ID",IF(COUNTIF(Customers!$A$11:$A$5000,$B240)=0,"Fix: unknown customer ID",IF(COUNTIF(Customers!$A$11:$A$5000,$B240)&gt;1,"Fix: customer ID used twice on Customers",IF(NOT(ISNUMBER($D240)),"Fix: charge date",IF(OR($D240&lt;36526,$D240&lt;&gt;INT($D240)),"Fix: charge date",IF($D240&gt;AsOf,"Fix: charge date is after the as-of date",IF(NOT(ISNUMBER($E240)),"Fix: due date",IF(OR($E240&lt;36526,$E240&lt;&gt;INT($E240)),"Fix: due date",IF($E240&lt;$D240,"Fix: due date is before the charge date",IF(NOT(ISNUMBER($F240)),"Fix: amount must be a number",IF($F240&lt;=0,"Fix: amount must be more than 0",IF(ROUND($F240,2)&lt;&gt;$F240,"Fix: amount in dollars and cents",IF($F240&gt;999999.99,"Fix: amount too large","OK"))))))))))))))))</f>
        <v/>
      </c>
    </row>
    <row r="241" customFormat="false" ht="15" hidden="false" customHeight="false" outlineLevel="0" collapsed="false">
      <c r="A241" s="11"/>
      <c r="B241" s="11"/>
      <c r="C241" s="15" t="str">
        <f aca="false">IF($B241="","",IFERROR(INDEX(Customers!$B$11:$B$5000,MATCH($B241,Customers!$A$11:$A$5000,0)),"Unknown ID"))</f>
        <v/>
      </c>
      <c r="D241" s="12"/>
      <c r="E241" s="12"/>
      <c r="F241" s="18"/>
      <c r="G241" s="11"/>
      <c r="H241" s="15" t="str">
        <f aca="false">IF(AND($A241="",$B241="",$D241="",$E241="",$F241="",$G241=""),"",IF($A241="","Fix: add a charge ID",IF(COUNTIF($A$6:$A$5000,$A241)+COUNTIF(Payments!$A$6:$A$5000,$A241)&gt;1,"Fix: duplicate ID",IF($B241="","Fix: choose a customer ID",IF(COUNTIF(Customers!$A$11:$A$5000,$B241)=0,"Fix: unknown customer ID",IF(COUNTIF(Customers!$A$11:$A$5000,$B241)&gt;1,"Fix: customer ID used twice on Customers",IF(NOT(ISNUMBER($D241)),"Fix: charge date",IF(OR($D241&lt;36526,$D241&lt;&gt;INT($D241)),"Fix: charge date",IF($D241&gt;AsOf,"Fix: charge date is after the as-of date",IF(NOT(ISNUMBER($E241)),"Fix: due date",IF(OR($E241&lt;36526,$E241&lt;&gt;INT($E241)),"Fix: due date",IF($E241&lt;$D241,"Fix: due date is before the charge date",IF(NOT(ISNUMBER($F241)),"Fix: amount must be a number",IF($F241&lt;=0,"Fix: amount must be more than 0",IF(ROUND($F241,2)&lt;&gt;$F241,"Fix: amount in dollars and cents",IF($F241&gt;999999.99,"Fix: amount too large","OK"))))))))))))))))</f>
        <v/>
      </c>
    </row>
    <row r="242" customFormat="false" ht="15" hidden="false" customHeight="false" outlineLevel="0" collapsed="false">
      <c r="A242" s="11"/>
      <c r="B242" s="11"/>
      <c r="C242" s="15" t="str">
        <f aca="false">IF($B242="","",IFERROR(INDEX(Customers!$B$11:$B$5000,MATCH($B242,Customers!$A$11:$A$5000,0)),"Unknown ID"))</f>
        <v/>
      </c>
      <c r="D242" s="12"/>
      <c r="E242" s="12"/>
      <c r="F242" s="18"/>
      <c r="G242" s="11"/>
      <c r="H242" s="15" t="str">
        <f aca="false">IF(AND($A242="",$B242="",$D242="",$E242="",$F242="",$G242=""),"",IF($A242="","Fix: add a charge ID",IF(COUNTIF($A$6:$A$5000,$A242)+COUNTIF(Payments!$A$6:$A$5000,$A242)&gt;1,"Fix: duplicate ID",IF($B242="","Fix: choose a customer ID",IF(COUNTIF(Customers!$A$11:$A$5000,$B242)=0,"Fix: unknown customer ID",IF(COUNTIF(Customers!$A$11:$A$5000,$B242)&gt;1,"Fix: customer ID used twice on Customers",IF(NOT(ISNUMBER($D242)),"Fix: charge date",IF(OR($D242&lt;36526,$D242&lt;&gt;INT($D242)),"Fix: charge date",IF($D242&gt;AsOf,"Fix: charge date is after the as-of date",IF(NOT(ISNUMBER($E242)),"Fix: due date",IF(OR($E242&lt;36526,$E242&lt;&gt;INT($E242)),"Fix: due date",IF($E242&lt;$D242,"Fix: due date is before the charge date",IF(NOT(ISNUMBER($F242)),"Fix: amount must be a number",IF($F242&lt;=0,"Fix: amount must be more than 0",IF(ROUND($F242,2)&lt;&gt;$F242,"Fix: amount in dollars and cents",IF($F242&gt;999999.99,"Fix: amount too large","OK"))))))))))))))))</f>
        <v/>
      </c>
    </row>
    <row r="243" customFormat="false" ht="15" hidden="false" customHeight="false" outlineLevel="0" collapsed="false">
      <c r="A243" s="11"/>
      <c r="B243" s="11"/>
      <c r="C243" s="15" t="str">
        <f aca="false">IF($B243="","",IFERROR(INDEX(Customers!$B$11:$B$5000,MATCH($B243,Customers!$A$11:$A$5000,0)),"Unknown ID"))</f>
        <v/>
      </c>
      <c r="D243" s="12"/>
      <c r="E243" s="12"/>
      <c r="F243" s="18"/>
      <c r="G243" s="11"/>
      <c r="H243" s="15" t="str">
        <f aca="false">IF(AND($A243="",$B243="",$D243="",$E243="",$F243="",$G243=""),"",IF($A243="","Fix: add a charge ID",IF(COUNTIF($A$6:$A$5000,$A243)+COUNTIF(Payments!$A$6:$A$5000,$A243)&gt;1,"Fix: duplicate ID",IF($B243="","Fix: choose a customer ID",IF(COUNTIF(Customers!$A$11:$A$5000,$B243)=0,"Fix: unknown customer ID",IF(COUNTIF(Customers!$A$11:$A$5000,$B243)&gt;1,"Fix: customer ID used twice on Customers",IF(NOT(ISNUMBER($D243)),"Fix: charge date",IF(OR($D243&lt;36526,$D243&lt;&gt;INT($D243)),"Fix: charge date",IF($D243&gt;AsOf,"Fix: charge date is after the as-of date",IF(NOT(ISNUMBER($E243)),"Fix: due date",IF(OR($E243&lt;36526,$E243&lt;&gt;INT($E243)),"Fix: due date",IF($E243&lt;$D243,"Fix: due date is before the charge date",IF(NOT(ISNUMBER($F243)),"Fix: amount must be a number",IF($F243&lt;=0,"Fix: amount must be more than 0",IF(ROUND($F243,2)&lt;&gt;$F243,"Fix: amount in dollars and cents",IF($F243&gt;999999.99,"Fix: amount too large","OK"))))))))))))))))</f>
        <v/>
      </c>
    </row>
    <row r="244" customFormat="false" ht="15" hidden="false" customHeight="false" outlineLevel="0" collapsed="false">
      <c r="A244" s="11"/>
      <c r="B244" s="11"/>
      <c r="C244" s="15" t="str">
        <f aca="false">IF($B244="","",IFERROR(INDEX(Customers!$B$11:$B$5000,MATCH($B244,Customers!$A$11:$A$5000,0)),"Unknown ID"))</f>
        <v/>
      </c>
      <c r="D244" s="12"/>
      <c r="E244" s="12"/>
      <c r="F244" s="18"/>
      <c r="G244" s="11"/>
      <c r="H244" s="15" t="str">
        <f aca="false">IF(AND($A244="",$B244="",$D244="",$E244="",$F244="",$G244=""),"",IF($A244="","Fix: add a charge ID",IF(COUNTIF($A$6:$A$5000,$A244)+COUNTIF(Payments!$A$6:$A$5000,$A244)&gt;1,"Fix: duplicate ID",IF($B244="","Fix: choose a customer ID",IF(COUNTIF(Customers!$A$11:$A$5000,$B244)=0,"Fix: unknown customer ID",IF(COUNTIF(Customers!$A$11:$A$5000,$B244)&gt;1,"Fix: customer ID used twice on Customers",IF(NOT(ISNUMBER($D244)),"Fix: charge date",IF(OR($D244&lt;36526,$D244&lt;&gt;INT($D244)),"Fix: charge date",IF($D244&gt;AsOf,"Fix: charge date is after the as-of date",IF(NOT(ISNUMBER($E244)),"Fix: due date",IF(OR($E244&lt;36526,$E244&lt;&gt;INT($E244)),"Fix: due date",IF($E244&lt;$D244,"Fix: due date is before the charge date",IF(NOT(ISNUMBER($F244)),"Fix: amount must be a number",IF($F244&lt;=0,"Fix: amount must be more than 0",IF(ROUND($F244,2)&lt;&gt;$F244,"Fix: amount in dollars and cents",IF($F244&gt;999999.99,"Fix: amount too large","OK"))))))))))))))))</f>
        <v/>
      </c>
    </row>
    <row r="245" customFormat="false" ht="15" hidden="false" customHeight="false" outlineLevel="0" collapsed="false">
      <c r="A245" s="11"/>
      <c r="B245" s="11"/>
      <c r="C245" s="15" t="str">
        <f aca="false">IF($B245="","",IFERROR(INDEX(Customers!$B$11:$B$5000,MATCH($B245,Customers!$A$11:$A$5000,0)),"Unknown ID"))</f>
        <v/>
      </c>
      <c r="D245" s="12"/>
      <c r="E245" s="12"/>
      <c r="F245" s="18"/>
      <c r="G245" s="11"/>
      <c r="H245" s="15" t="str">
        <f aca="false">IF(AND($A245="",$B245="",$D245="",$E245="",$F245="",$G245=""),"",IF($A245="","Fix: add a charge ID",IF(COUNTIF($A$6:$A$5000,$A245)+COUNTIF(Payments!$A$6:$A$5000,$A245)&gt;1,"Fix: duplicate ID",IF($B245="","Fix: choose a customer ID",IF(COUNTIF(Customers!$A$11:$A$5000,$B245)=0,"Fix: unknown customer ID",IF(COUNTIF(Customers!$A$11:$A$5000,$B245)&gt;1,"Fix: customer ID used twice on Customers",IF(NOT(ISNUMBER($D245)),"Fix: charge date",IF(OR($D245&lt;36526,$D245&lt;&gt;INT($D245)),"Fix: charge date",IF($D245&gt;AsOf,"Fix: charge date is after the as-of date",IF(NOT(ISNUMBER($E245)),"Fix: due date",IF(OR($E245&lt;36526,$E245&lt;&gt;INT($E245)),"Fix: due date",IF($E245&lt;$D245,"Fix: due date is before the charge date",IF(NOT(ISNUMBER($F245)),"Fix: amount must be a number",IF($F245&lt;=0,"Fix: amount must be more than 0",IF(ROUND($F245,2)&lt;&gt;$F245,"Fix: amount in dollars and cents",IF($F245&gt;999999.99,"Fix: amount too large","OK"))))))))))))))))</f>
        <v/>
      </c>
    </row>
    <row r="246" customFormat="false" ht="15" hidden="false" customHeight="false" outlineLevel="0" collapsed="false">
      <c r="A246" s="11"/>
      <c r="B246" s="11"/>
      <c r="C246" s="15" t="str">
        <f aca="false">IF($B246="","",IFERROR(INDEX(Customers!$B$11:$B$5000,MATCH($B246,Customers!$A$11:$A$5000,0)),"Unknown ID"))</f>
        <v/>
      </c>
      <c r="D246" s="12"/>
      <c r="E246" s="12"/>
      <c r="F246" s="18"/>
      <c r="G246" s="11"/>
      <c r="H246" s="15" t="str">
        <f aca="false">IF(AND($A246="",$B246="",$D246="",$E246="",$F246="",$G246=""),"",IF($A246="","Fix: add a charge ID",IF(COUNTIF($A$6:$A$5000,$A246)+COUNTIF(Payments!$A$6:$A$5000,$A246)&gt;1,"Fix: duplicate ID",IF($B246="","Fix: choose a customer ID",IF(COUNTIF(Customers!$A$11:$A$5000,$B246)=0,"Fix: unknown customer ID",IF(COUNTIF(Customers!$A$11:$A$5000,$B246)&gt;1,"Fix: customer ID used twice on Customers",IF(NOT(ISNUMBER($D246)),"Fix: charge date",IF(OR($D246&lt;36526,$D246&lt;&gt;INT($D246)),"Fix: charge date",IF($D246&gt;AsOf,"Fix: charge date is after the as-of date",IF(NOT(ISNUMBER($E246)),"Fix: due date",IF(OR($E246&lt;36526,$E246&lt;&gt;INT($E246)),"Fix: due date",IF($E246&lt;$D246,"Fix: due date is before the charge date",IF(NOT(ISNUMBER($F246)),"Fix: amount must be a number",IF($F246&lt;=0,"Fix: amount must be more than 0",IF(ROUND($F246,2)&lt;&gt;$F246,"Fix: amount in dollars and cents",IF($F246&gt;999999.99,"Fix: amount too large","OK"))))))))))))))))</f>
        <v/>
      </c>
    </row>
    <row r="247" customFormat="false" ht="15" hidden="false" customHeight="false" outlineLevel="0" collapsed="false">
      <c r="A247" s="11"/>
      <c r="B247" s="11"/>
      <c r="C247" s="15" t="str">
        <f aca="false">IF($B247="","",IFERROR(INDEX(Customers!$B$11:$B$5000,MATCH($B247,Customers!$A$11:$A$5000,0)),"Unknown ID"))</f>
        <v/>
      </c>
      <c r="D247" s="12"/>
      <c r="E247" s="12"/>
      <c r="F247" s="18"/>
      <c r="G247" s="11"/>
      <c r="H247" s="15" t="str">
        <f aca="false">IF(AND($A247="",$B247="",$D247="",$E247="",$F247="",$G247=""),"",IF($A247="","Fix: add a charge ID",IF(COUNTIF($A$6:$A$5000,$A247)+COUNTIF(Payments!$A$6:$A$5000,$A247)&gt;1,"Fix: duplicate ID",IF($B247="","Fix: choose a customer ID",IF(COUNTIF(Customers!$A$11:$A$5000,$B247)=0,"Fix: unknown customer ID",IF(COUNTIF(Customers!$A$11:$A$5000,$B247)&gt;1,"Fix: customer ID used twice on Customers",IF(NOT(ISNUMBER($D247)),"Fix: charge date",IF(OR($D247&lt;36526,$D247&lt;&gt;INT($D247)),"Fix: charge date",IF($D247&gt;AsOf,"Fix: charge date is after the as-of date",IF(NOT(ISNUMBER($E247)),"Fix: due date",IF(OR($E247&lt;36526,$E247&lt;&gt;INT($E247)),"Fix: due date",IF($E247&lt;$D247,"Fix: due date is before the charge date",IF(NOT(ISNUMBER($F247)),"Fix: amount must be a number",IF($F247&lt;=0,"Fix: amount must be more than 0",IF(ROUND($F247,2)&lt;&gt;$F247,"Fix: amount in dollars and cents",IF($F247&gt;999999.99,"Fix: amount too large","OK"))))))))))))))))</f>
        <v/>
      </c>
    </row>
    <row r="248" customFormat="false" ht="15" hidden="false" customHeight="false" outlineLevel="0" collapsed="false">
      <c r="A248" s="11"/>
      <c r="B248" s="11"/>
      <c r="C248" s="15" t="str">
        <f aca="false">IF($B248="","",IFERROR(INDEX(Customers!$B$11:$B$5000,MATCH($B248,Customers!$A$11:$A$5000,0)),"Unknown ID"))</f>
        <v/>
      </c>
      <c r="D248" s="12"/>
      <c r="E248" s="12"/>
      <c r="F248" s="18"/>
      <c r="G248" s="11"/>
      <c r="H248" s="15" t="str">
        <f aca="false">IF(AND($A248="",$B248="",$D248="",$E248="",$F248="",$G248=""),"",IF($A248="","Fix: add a charge ID",IF(COUNTIF($A$6:$A$5000,$A248)+COUNTIF(Payments!$A$6:$A$5000,$A248)&gt;1,"Fix: duplicate ID",IF($B248="","Fix: choose a customer ID",IF(COUNTIF(Customers!$A$11:$A$5000,$B248)=0,"Fix: unknown customer ID",IF(COUNTIF(Customers!$A$11:$A$5000,$B248)&gt;1,"Fix: customer ID used twice on Customers",IF(NOT(ISNUMBER($D248)),"Fix: charge date",IF(OR($D248&lt;36526,$D248&lt;&gt;INT($D248)),"Fix: charge date",IF($D248&gt;AsOf,"Fix: charge date is after the as-of date",IF(NOT(ISNUMBER($E248)),"Fix: due date",IF(OR($E248&lt;36526,$E248&lt;&gt;INT($E248)),"Fix: due date",IF($E248&lt;$D248,"Fix: due date is before the charge date",IF(NOT(ISNUMBER($F248)),"Fix: amount must be a number",IF($F248&lt;=0,"Fix: amount must be more than 0",IF(ROUND($F248,2)&lt;&gt;$F248,"Fix: amount in dollars and cents",IF($F248&gt;999999.99,"Fix: amount too large","OK"))))))))))))))))</f>
        <v/>
      </c>
    </row>
    <row r="249" customFormat="false" ht="15" hidden="false" customHeight="false" outlineLevel="0" collapsed="false">
      <c r="A249" s="11"/>
      <c r="B249" s="11"/>
      <c r="C249" s="15" t="str">
        <f aca="false">IF($B249="","",IFERROR(INDEX(Customers!$B$11:$B$5000,MATCH($B249,Customers!$A$11:$A$5000,0)),"Unknown ID"))</f>
        <v/>
      </c>
      <c r="D249" s="12"/>
      <c r="E249" s="12"/>
      <c r="F249" s="18"/>
      <c r="G249" s="11"/>
      <c r="H249" s="15" t="str">
        <f aca="false">IF(AND($A249="",$B249="",$D249="",$E249="",$F249="",$G249=""),"",IF($A249="","Fix: add a charge ID",IF(COUNTIF($A$6:$A$5000,$A249)+COUNTIF(Payments!$A$6:$A$5000,$A249)&gt;1,"Fix: duplicate ID",IF($B249="","Fix: choose a customer ID",IF(COUNTIF(Customers!$A$11:$A$5000,$B249)=0,"Fix: unknown customer ID",IF(COUNTIF(Customers!$A$11:$A$5000,$B249)&gt;1,"Fix: customer ID used twice on Customers",IF(NOT(ISNUMBER($D249)),"Fix: charge date",IF(OR($D249&lt;36526,$D249&lt;&gt;INT($D249)),"Fix: charge date",IF($D249&gt;AsOf,"Fix: charge date is after the as-of date",IF(NOT(ISNUMBER($E249)),"Fix: due date",IF(OR($E249&lt;36526,$E249&lt;&gt;INT($E249)),"Fix: due date",IF($E249&lt;$D249,"Fix: due date is before the charge date",IF(NOT(ISNUMBER($F249)),"Fix: amount must be a number",IF($F249&lt;=0,"Fix: amount must be more than 0",IF(ROUND($F249,2)&lt;&gt;$F249,"Fix: amount in dollars and cents",IF($F249&gt;999999.99,"Fix: amount too large","OK"))))))))))))))))</f>
        <v/>
      </c>
    </row>
    <row r="250" customFormat="false" ht="15" hidden="false" customHeight="false" outlineLevel="0" collapsed="false">
      <c r="A250" s="11"/>
      <c r="B250" s="11"/>
      <c r="C250" s="15" t="str">
        <f aca="false">IF($B250="","",IFERROR(INDEX(Customers!$B$11:$B$5000,MATCH($B250,Customers!$A$11:$A$5000,0)),"Unknown ID"))</f>
        <v/>
      </c>
      <c r="D250" s="12"/>
      <c r="E250" s="12"/>
      <c r="F250" s="18"/>
      <c r="G250" s="11"/>
      <c r="H250" s="15" t="str">
        <f aca="false">IF(AND($A250="",$B250="",$D250="",$E250="",$F250="",$G250=""),"",IF($A250="","Fix: add a charge ID",IF(COUNTIF($A$6:$A$5000,$A250)+COUNTIF(Payments!$A$6:$A$5000,$A250)&gt;1,"Fix: duplicate ID",IF($B250="","Fix: choose a customer ID",IF(COUNTIF(Customers!$A$11:$A$5000,$B250)=0,"Fix: unknown customer ID",IF(COUNTIF(Customers!$A$11:$A$5000,$B250)&gt;1,"Fix: customer ID used twice on Customers",IF(NOT(ISNUMBER($D250)),"Fix: charge date",IF(OR($D250&lt;36526,$D250&lt;&gt;INT($D250)),"Fix: charge date",IF($D250&gt;AsOf,"Fix: charge date is after the as-of date",IF(NOT(ISNUMBER($E250)),"Fix: due date",IF(OR($E250&lt;36526,$E250&lt;&gt;INT($E250)),"Fix: due date",IF($E250&lt;$D250,"Fix: due date is before the charge date",IF(NOT(ISNUMBER($F250)),"Fix: amount must be a number",IF($F250&lt;=0,"Fix: amount must be more than 0",IF(ROUND($F250,2)&lt;&gt;$F250,"Fix: amount in dollars and cents",IF($F250&gt;999999.99,"Fix: amount too large","OK"))))))))))))))))</f>
        <v/>
      </c>
    </row>
    <row r="251" customFormat="false" ht="15" hidden="false" customHeight="false" outlineLevel="0" collapsed="false">
      <c r="A251" s="11"/>
      <c r="B251" s="11"/>
      <c r="C251" s="15" t="str">
        <f aca="false">IF($B251="","",IFERROR(INDEX(Customers!$B$11:$B$5000,MATCH($B251,Customers!$A$11:$A$5000,0)),"Unknown ID"))</f>
        <v/>
      </c>
      <c r="D251" s="12"/>
      <c r="E251" s="12"/>
      <c r="F251" s="18"/>
      <c r="G251" s="11"/>
      <c r="H251" s="15" t="str">
        <f aca="false">IF(AND($A251="",$B251="",$D251="",$E251="",$F251="",$G251=""),"",IF($A251="","Fix: add a charge ID",IF(COUNTIF($A$6:$A$5000,$A251)+COUNTIF(Payments!$A$6:$A$5000,$A251)&gt;1,"Fix: duplicate ID",IF($B251="","Fix: choose a customer ID",IF(COUNTIF(Customers!$A$11:$A$5000,$B251)=0,"Fix: unknown customer ID",IF(COUNTIF(Customers!$A$11:$A$5000,$B251)&gt;1,"Fix: customer ID used twice on Customers",IF(NOT(ISNUMBER($D251)),"Fix: charge date",IF(OR($D251&lt;36526,$D251&lt;&gt;INT($D251)),"Fix: charge date",IF($D251&gt;AsOf,"Fix: charge date is after the as-of date",IF(NOT(ISNUMBER($E251)),"Fix: due date",IF(OR($E251&lt;36526,$E251&lt;&gt;INT($E251)),"Fix: due date",IF($E251&lt;$D251,"Fix: due date is before the charge date",IF(NOT(ISNUMBER($F251)),"Fix: amount must be a number",IF($F251&lt;=0,"Fix: amount must be more than 0",IF(ROUND($F251,2)&lt;&gt;$F251,"Fix: amount in dollars and cents",IF($F251&gt;999999.99,"Fix: amount too large","OK"))))))))))))))))</f>
        <v/>
      </c>
    </row>
    <row r="252" customFormat="false" ht="15" hidden="false" customHeight="false" outlineLevel="0" collapsed="false">
      <c r="A252" s="11"/>
      <c r="B252" s="11"/>
      <c r="C252" s="15" t="str">
        <f aca="false">IF($B252="","",IFERROR(INDEX(Customers!$B$11:$B$5000,MATCH($B252,Customers!$A$11:$A$5000,0)),"Unknown ID"))</f>
        <v/>
      </c>
      <c r="D252" s="12"/>
      <c r="E252" s="12"/>
      <c r="F252" s="18"/>
      <c r="G252" s="11"/>
      <c r="H252" s="15" t="str">
        <f aca="false">IF(AND($A252="",$B252="",$D252="",$E252="",$F252="",$G252=""),"",IF($A252="","Fix: add a charge ID",IF(COUNTIF($A$6:$A$5000,$A252)+COUNTIF(Payments!$A$6:$A$5000,$A252)&gt;1,"Fix: duplicate ID",IF($B252="","Fix: choose a customer ID",IF(COUNTIF(Customers!$A$11:$A$5000,$B252)=0,"Fix: unknown customer ID",IF(COUNTIF(Customers!$A$11:$A$5000,$B252)&gt;1,"Fix: customer ID used twice on Customers",IF(NOT(ISNUMBER($D252)),"Fix: charge date",IF(OR($D252&lt;36526,$D252&lt;&gt;INT($D252)),"Fix: charge date",IF($D252&gt;AsOf,"Fix: charge date is after the as-of date",IF(NOT(ISNUMBER($E252)),"Fix: due date",IF(OR($E252&lt;36526,$E252&lt;&gt;INT($E252)),"Fix: due date",IF($E252&lt;$D252,"Fix: due date is before the charge date",IF(NOT(ISNUMBER($F252)),"Fix: amount must be a number",IF($F252&lt;=0,"Fix: amount must be more than 0",IF(ROUND($F252,2)&lt;&gt;$F252,"Fix: amount in dollars and cents",IF($F252&gt;999999.99,"Fix: amount too large","OK"))))))))))))))))</f>
        <v/>
      </c>
    </row>
    <row r="253" customFormat="false" ht="15" hidden="false" customHeight="false" outlineLevel="0" collapsed="false">
      <c r="A253" s="11"/>
      <c r="B253" s="11"/>
      <c r="C253" s="15" t="str">
        <f aca="false">IF($B253="","",IFERROR(INDEX(Customers!$B$11:$B$5000,MATCH($B253,Customers!$A$11:$A$5000,0)),"Unknown ID"))</f>
        <v/>
      </c>
      <c r="D253" s="12"/>
      <c r="E253" s="12"/>
      <c r="F253" s="18"/>
      <c r="G253" s="11"/>
      <c r="H253" s="15" t="str">
        <f aca="false">IF(AND($A253="",$B253="",$D253="",$E253="",$F253="",$G253=""),"",IF($A253="","Fix: add a charge ID",IF(COUNTIF($A$6:$A$5000,$A253)+COUNTIF(Payments!$A$6:$A$5000,$A253)&gt;1,"Fix: duplicate ID",IF($B253="","Fix: choose a customer ID",IF(COUNTIF(Customers!$A$11:$A$5000,$B253)=0,"Fix: unknown customer ID",IF(COUNTIF(Customers!$A$11:$A$5000,$B253)&gt;1,"Fix: customer ID used twice on Customers",IF(NOT(ISNUMBER($D253)),"Fix: charge date",IF(OR($D253&lt;36526,$D253&lt;&gt;INT($D253)),"Fix: charge date",IF($D253&gt;AsOf,"Fix: charge date is after the as-of date",IF(NOT(ISNUMBER($E253)),"Fix: due date",IF(OR($E253&lt;36526,$E253&lt;&gt;INT($E253)),"Fix: due date",IF($E253&lt;$D253,"Fix: due date is before the charge date",IF(NOT(ISNUMBER($F253)),"Fix: amount must be a number",IF($F253&lt;=0,"Fix: amount must be more than 0",IF(ROUND($F253,2)&lt;&gt;$F253,"Fix: amount in dollars and cents",IF($F253&gt;999999.99,"Fix: amount too large","OK"))))))))))))))))</f>
        <v/>
      </c>
    </row>
    <row r="254" customFormat="false" ht="15" hidden="false" customHeight="false" outlineLevel="0" collapsed="false">
      <c r="A254" s="11"/>
      <c r="B254" s="11"/>
      <c r="C254" s="15" t="str">
        <f aca="false">IF($B254="","",IFERROR(INDEX(Customers!$B$11:$B$5000,MATCH($B254,Customers!$A$11:$A$5000,0)),"Unknown ID"))</f>
        <v/>
      </c>
      <c r="D254" s="12"/>
      <c r="E254" s="12"/>
      <c r="F254" s="18"/>
      <c r="G254" s="11"/>
      <c r="H254" s="15" t="str">
        <f aca="false">IF(AND($A254="",$B254="",$D254="",$E254="",$F254="",$G254=""),"",IF($A254="","Fix: add a charge ID",IF(COUNTIF($A$6:$A$5000,$A254)+COUNTIF(Payments!$A$6:$A$5000,$A254)&gt;1,"Fix: duplicate ID",IF($B254="","Fix: choose a customer ID",IF(COUNTIF(Customers!$A$11:$A$5000,$B254)=0,"Fix: unknown customer ID",IF(COUNTIF(Customers!$A$11:$A$5000,$B254)&gt;1,"Fix: customer ID used twice on Customers",IF(NOT(ISNUMBER($D254)),"Fix: charge date",IF(OR($D254&lt;36526,$D254&lt;&gt;INT($D254)),"Fix: charge date",IF($D254&gt;AsOf,"Fix: charge date is after the as-of date",IF(NOT(ISNUMBER($E254)),"Fix: due date",IF(OR($E254&lt;36526,$E254&lt;&gt;INT($E254)),"Fix: due date",IF($E254&lt;$D254,"Fix: due date is before the charge date",IF(NOT(ISNUMBER($F254)),"Fix: amount must be a number",IF($F254&lt;=0,"Fix: amount must be more than 0",IF(ROUND($F254,2)&lt;&gt;$F254,"Fix: amount in dollars and cents",IF($F254&gt;999999.99,"Fix: amount too large","OK"))))))))))))))))</f>
        <v/>
      </c>
    </row>
    <row r="255" customFormat="false" ht="15" hidden="false" customHeight="false" outlineLevel="0" collapsed="false">
      <c r="A255" s="11"/>
      <c r="B255" s="11"/>
      <c r="C255" s="15" t="str">
        <f aca="false">IF($B255="","",IFERROR(INDEX(Customers!$B$11:$B$5000,MATCH($B255,Customers!$A$11:$A$5000,0)),"Unknown ID"))</f>
        <v/>
      </c>
      <c r="D255" s="12"/>
      <c r="E255" s="12"/>
      <c r="F255" s="18"/>
      <c r="G255" s="11"/>
      <c r="H255" s="15" t="str">
        <f aca="false">IF(AND($A255="",$B255="",$D255="",$E255="",$F255="",$G255=""),"",IF($A255="","Fix: add a charge ID",IF(COUNTIF($A$6:$A$5000,$A255)+COUNTIF(Payments!$A$6:$A$5000,$A255)&gt;1,"Fix: duplicate ID",IF($B255="","Fix: choose a customer ID",IF(COUNTIF(Customers!$A$11:$A$5000,$B255)=0,"Fix: unknown customer ID",IF(COUNTIF(Customers!$A$11:$A$5000,$B255)&gt;1,"Fix: customer ID used twice on Customers",IF(NOT(ISNUMBER($D255)),"Fix: charge date",IF(OR($D255&lt;36526,$D255&lt;&gt;INT($D255)),"Fix: charge date",IF($D255&gt;AsOf,"Fix: charge date is after the as-of date",IF(NOT(ISNUMBER($E255)),"Fix: due date",IF(OR($E255&lt;36526,$E255&lt;&gt;INT($E255)),"Fix: due date",IF($E255&lt;$D255,"Fix: due date is before the charge date",IF(NOT(ISNUMBER($F255)),"Fix: amount must be a number",IF($F255&lt;=0,"Fix: amount must be more than 0",IF(ROUND($F255,2)&lt;&gt;$F255,"Fix: amount in dollars and cents",IF($F255&gt;999999.99,"Fix: amount too large","OK"))))))))))))))))</f>
        <v/>
      </c>
    </row>
    <row r="256" customFormat="false" ht="15" hidden="false" customHeight="false" outlineLevel="0" collapsed="false">
      <c r="A256" s="11"/>
      <c r="B256" s="11"/>
      <c r="C256" s="15" t="str">
        <f aca="false">IF($B256="","",IFERROR(INDEX(Customers!$B$11:$B$5000,MATCH($B256,Customers!$A$11:$A$5000,0)),"Unknown ID"))</f>
        <v/>
      </c>
      <c r="D256" s="12"/>
      <c r="E256" s="12"/>
      <c r="F256" s="18"/>
      <c r="G256" s="11"/>
      <c r="H256" s="15" t="str">
        <f aca="false">IF(AND($A256="",$B256="",$D256="",$E256="",$F256="",$G256=""),"",IF($A256="","Fix: add a charge ID",IF(COUNTIF($A$6:$A$5000,$A256)+COUNTIF(Payments!$A$6:$A$5000,$A256)&gt;1,"Fix: duplicate ID",IF($B256="","Fix: choose a customer ID",IF(COUNTIF(Customers!$A$11:$A$5000,$B256)=0,"Fix: unknown customer ID",IF(COUNTIF(Customers!$A$11:$A$5000,$B256)&gt;1,"Fix: customer ID used twice on Customers",IF(NOT(ISNUMBER($D256)),"Fix: charge date",IF(OR($D256&lt;36526,$D256&lt;&gt;INT($D256)),"Fix: charge date",IF($D256&gt;AsOf,"Fix: charge date is after the as-of date",IF(NOT(ISNUMBER($E256)),"Fix: due date",IF(OR($E256&lt;36526,$E256&lt;&gt;INT($E256)),"Fix: due date",IF($E256&lt;$D256,"Fix: due date is before the charge date",IF(NOT(ISNUMBER($F256)),"Fix: amount must be a number",IF($F256&lt;=0,"Fix: amount must be more than 0",IF(ROUND($F256,2)&lt;&gt;$F256,"Fix: amount in dollars and cents",IF($F256&gt;999999.99,"Fix: amount too large","OK"))))))))))))))))</f>
        <v/>
      </c>
    </row>
    <row r="257" customFormat="false" ht="15" hidden="false" customHeight="false" outlineLevel="0" collapsed="false">
      <c r="A257" s="11"/>
      <c r="B257" s="11"/>
      <c r="C257" s="15" t="str">
        <f aca="false">IF($B257="","",IFERROR(INDEX(Customers!$B$11:$B$5000,MATCH($B257,Customers!$A$11:$A$5000,0)),"Unknown ID"))</f>
        <v/>
      </c>
      <c r="D257" s="12"/>
      <c r="E257" s="12"/>
      <c r="F257" s="18"/>
      <c r="G257" s="11"/>
      <c r="H257" s="15" t="str">
        <f aca="false">IF(AND($A257="",$B257="",$D257="",$E257="",$F257="",$G257=""),"",IF($A257="","Fix: add a charge ID",IF(COUNTIF($A$6:$A$5000,$A257)+COUNTIF(Payments!$A$6:$A$5000,$A257)&gt;1,"Fix: duplicate ID",IF($B257="","Fix: choose a customer ID",IF(COUNTIF(Customers!$A$11:$A$5000,$B257)=0,"Fix: unknown customer ID",IF(COUNTIF(Customers!$A$11:$A$5000,$B257)&gt;1,"Fix: customer ID used twice on Customers",IF(NOT(ISNUMBER($D257)),"Fix: charge date",IF(OR($D257&lt;36526,$D257&lt;&gt;INT($D257)),"Fix: charge date",IF($D257&gt;AsOf,"Fix: charge date is after the as-of date",IF(NOT(ISNUMBER($E257)),"Fix: due date",IF(OR($E257&lt;36526,$E257&lt;&gt;INT($E257)),"Fix: due date",IF($E257&lt;$D257,"Fix: due date is before the charge date",IF(NOT(ISNUMBER($F257)),"Fix: amount must be a number",IF($F257&lt;=0,"Fix: amount must be more than 0",IF(ROUND($F257,2)&lt;&gt;$F257,"Fix: amount in dollars and cents",IF($F257&gt;999999.99,"Fix: amount too large","OK"))))))))))))))))</f>
        <v/>
      </c>
    </row>
    <row r="258" customFormat="false" ht="15" hidden="false" customHeight="false" outlineLevel="0" collapsed="false">
      <c r="A258" s="11"/>
      <c r="B258" s="11"/>
      <c r="C258" s="15" t="str">
        <f aca="false">IF($B258="","",IFERROR(INDEX(Customers!$B$11:$B$5000,MATCH($B258,Customers!$A$11:$A$5000,0)),"Unknown ID"))</f>
        <v/>
      </c>
      <c r="D258" s="12"/>
      <c r="E258" s="12"/>
      <c r="F258" s="18"/>
      <c r="G258" s="11"/>
      <c r="H258" s="15" t="str">
        <f aca="false">IF(AND($A258="",$B258="",$D258="",$E258="",$F258="",$G258=""),"",IF($A258="","Fix: add a charge ID",IF(COUNTIF($A$6:$A$5000,$A258)+COUNTIF(Payments!$A$6:$A$5000,$A258)&gt;1,"Fix: duplicate ID",IF($B258="","Fix: choose a customer ID",IF(COUNTIF(Customers!$A$11:$A$5000,$B258)=0,"Fix: unknown customer ID",IF(COUNTIF(Customers!$A$11:$A$5000,$B258)&gt;1,"Fix: customer ID used twice on Customers",IF(NOT(ISNUMBER($D258)),"Fix: charge date",IF(OR($D258&lt;36526,$D258&lt;&gt;INT($D258)),"Fix: charge date",IF($D258&gt;AsOf,"Fix: charge date is after the as-of date",IF(NOT(ISNUMBER($E258)),"Fix: due date",IF(OR($E258&lt;36526,$E258&lt;&gt;INT($E258)),"Fix: due date",IF($E258&lt;$D258,"Fix: due date is before the charge date",IF(NOT(ISNUMBER($F258)),"Fix: amount must be a number",IF($F258&lt;=0,"Fix: amount must be more than 0",IF(ROUND($F258,2)&lt;&gt;$F258,"Fix: amount in dollars and cents",IF($F258&gt;999999.99,"Fix: amount too large","OK"))))))))))))))))</f>
        <v/>
      </c>
    </row>
    <row r="259" customFormat="false" ht="15" hidden="false" customHeight="false" outlineLevel="0" collapsed="false">
      <c r="A259" s="11"/>
      <c r="B259" s="11"/>
      <c r="C259" s="15" t="str">
        <f aca="false">IF($B259="","",IFERROR(INDEX(Customers!$B$11:$B$5000,MATCH($B259,Customers!$A$11:$A$5000,0)),"Unknown ID"))</f>
        <v/>
      </c>
      <c r="D259" s="12"/>
      <c r="E259" s="12"/>
      <c r="F259" s="18"/>
      <c r="G259" s="11"/>
      <c r="H259" s="15" t="str">
        <f aca="false">IF(AND($A259="",$B259="",$D259="",$E259="",$F259="",$G259=""),"",IF($A259="","Fix: add a charge ID",IF(COUNTIF($A$6:$A$5000,$A259)+COUNTIF(Payments!$A$6:$A$5000,$A259)&gt;1,"Fix: duplicate ID",IF($B259="","Fix: choose a customer ID",IF(COUNTIF(Customers!$A$11:$A$5000,$B259)=0,"Fix: unknown customer ID",IF(COUNTIF(Customers!$A$11:$A$5000,$B259)&gt;1,"Fix: customer ID used twice on Customers",IF(NOT(ISNUMBER($D259)),"Fix: charge date",IF(OR($D259&lt;36526,$D259&lt;&gt;INT($D259)),"Fix: charge date",IF($D259&gt;AsOf,"Fix: charge date is after the as-of date",IF(NOT(ISNUMBER($E259)),"Fix: due date",IF(OR($E259&lt;36526,$E259&lt;&gt;INT($E259)),"Fix: due date",IF($E259&lt;$D259,"Fix: due date is before the charge date",IF(NOT(ISNUMBER($F259)),"Fix: amount must be a number",IF($F259&lt;=0,"Fix: amount must be more than 0",IF(ROUND($F259,2)&lt;&gt;$F259,"Fix: amount in dollars and cents",IF($F259&gt;999999.99,"Fix: amount too large","OK"))))))))))))))))</f>
        <v/>
      </c>
    </row>
    <row r="260" customFormat="false" ht="15" hidden="false" customHeight="false" outlineLevel="0" collapsed="false">
      <c r="A260" s="11"/>
      <c r="B260" s="11"/>
      <c r="C260" s="15" t="str">
        <f aca="false">IF($B260="","",IFERROR(INDEX(Customers!$B$11:$B$5000,MATCH($B260,Customers!$A$11:$A$5000,0)),"Unknown ID"))</f>
        <v/>
      </c>
      <c r="D260" s="12"/>
      <c r="E260" s="12"/>
      <c r="F260" s="18"/>
      <c r="G260" s="11"/>
      <c r="H260" s="15" t="str">
        <f aca="false">IF(AND($A260="",$B260="",$D260="",$E260="",$F260="",$G260=""),"",IF($A260="","Fix: add a charge ID",IF(COUNTIF($A$6:$A$5000,$A260)+COUNTIF(Payments!$A$6:$A$5000,$A260)&gt;1,"Fix: duplicate ID",IF($B260="","Fix: choose a customer ID",IF(COUNTIF(Customers!$A$11:$A$5000,$B260)=0,"Fix: unknown customer ID",IF(COUNTIF(Customers!$A$11:$A$5000,$B260)&gt;1,"Fix: customer ID used twice on Customers",IF(NOT(ISNUMBER($D260)),"Fix: charge date",IF(OR($D260&lt;36526,$D260&lt;&gt;INT($D260)),"Fix: charge date",IF($D260&gt;AsOf,"Fix: charge date is after the as-of date",IF(NOT(ISNUMBER($E260)),"Fix: due date",IF(OR($E260&lt;36526,$E260&lt;&gt;INT($E260)),"Fix: due date",IF($E260&lt;$D260,"Fix: due date is before the charge date",IF(NOT(ISNUMBER($F260)),"Fix: amount must be a number",IF($F260&lt;=0,"Fix: amount must be more than 0",IF(ROUND($F260,2)&lt;&gt;$F260,"Fix: amount in dollars and cents",IF($F260&gt;999999.99,"Fix: amount too large","OK"))))))))))))))))</f>
        <v/>
      </c>
    </row>
    <row r="261" customFormat="false" ht="15" hidden="false" customHeight="false" outlineLevel="0" collapsed="false">
      <c r="A261" s="11"/>
      <c r="B261" s="11"/>
      <c r="C261" s="15" t="str">
        <f aca="false">IF($B261="","",IFERROR(INDEX(Customers!$B$11:$B$5000,MATCH($B261,Customers!$A$11:$A$5000,0)),"Unknown ID"))</f>
        <v/>
      </c>
      <c r="D261" s="12"/>
      <c r="E261" s="12"/>
      <c r="F261" s="18"/>
      <c r="G261" s="11"/>
      <c r="H261" s="15" t="str">
        <f aca="false">IF(AND($A261="",$B261="",$D261="",$E261="",$F261="",$G261=""),"",IF($A261="","Fix: add a charge ID",IF(COUNTIF($A$6:$A$5000,$A261)+COUNTIF(Payments!$A$6:$A$5000,$A261)&gt;1,"Fix: duplicate ID",IF($B261="","Fix: choose a customer ID",IF(COUNTIF(Customers!$A$11:$A$5000,$B261)=0,"Fix: unknown customer ID",IF(COUNTIF(Customers!$A$11:$A$5000,$B261)&gt;1,"Fix: customer ID used twice on Customers",IF(NOT(ISNUMBER($D261)),"Fix: charge date",IF(OR($D261&lt;36526,$D261&lt;&gt;INT($D261)),"Fix: charge date",IF($D261&gt;AsOf,"Fix: charge date is after the as-of date",IF(NOT(ISNUMBER($E261)),"Fix: due date",IF(OR($E261&lt;36526,$E261&lt;&gt;INT($E261)),"Fix: due date",IF($E261&lt;$D261,"Fix: due date is before the charge date",IF(NOT(ISNUMBER($F261)),"Fix: amount must be a number",IF($F261&lt;=0,"Fix: amount must be more than 0",IF(ROUND($F261,2)&lt;&gt;$F261,"Fix: amount in dollars and cents",IF($F261&gt;999999.99,"Fix: amount too large","OK"))))))))))))))))</f>
        <v/>
      </c>
    </row>
    <row r="262" customFormat="false" ht="15" hidden="false" customHeight="false" outlineLevel="0" collapsed="false">
      <c r="A262" s="11"/>
      <c r="B262" s="11"/>
      <c r="C262" s="15" t="str">
        <f aca="false">IF($B262="","",IFERROR(INDEX(Customers!$B$11:$B$5000,MATCH($B262,Customers!$A$11:$A$5000,0)),"Unknown ID"))</f>
        <v/>
      </c>
      <c r="D262" s="12"/>
      <c r="E262" s="12"/>
      <c r="F262" s="18"/>
      <c r="G262" s="11"/>
      <c r="H262" s="15" t="str">
        <f aca="false">IF(AND($A262="",$B262="",$D262="",$E262="",$F262="",$G262=""),"",IF($A262="","Fix: add a charge ID",IF(COUNTIF($A$6:$A$5000,$A262)+COUNTIF(Payments!$A$6:$A$5000,$A262)&gt;1,"Fix: duplicate ID",IF($B262="","Fix: choose a customer ID",IF(COUNTIF(Customers!$A$11:$A$5000,$B262)=0,"Fix: unknown customer ID",IF(COUNTIF(Customers!$A$11:$A$5000,$B262)&gt;1,"Fix: customer ID used twice on Customers",IF(NOT(ISNUMBER($D262)),"Fix: charge date",IF(OR($D262&lt;36526,$D262&lt;&gt;INT($D262)),"Fix: charge date",IF($D262&gt;AsOf,"Fix: charge date is after the as-of date",IF(NOT(ISNUMBER($E262)),"Fix: due date",IF(OR($E262&lt;36526,$E262&lt;&gt;INT($E262)),"Fix: due date",IF($E262&lt;$D262,"Fix: due date is before the charge date",IF(NOT(ISNUMBER($F262)),"Fix: amount must be a number",IF($F262&lt;=0,"Fix: amount must be more than 0",IF(ROUND($F262,2)&lt;&gt;$F262,"Fix: amount in dollars and cents",IF($F262&gt;999999.99,"Fix: amount too large","OK"))))))))))))))))</f>
        <v/>
      </c>
    </row>
    <row r="263" customFormat="false" ht="15" hidden="false" customHeight="false" outlineLevel="0" collapsed="false">
      <c r="A263" s="11"/>
      <c r="B263" s="11"/>
      <c r="C263" s="15" t="str">
        <f aca="false">IF($B263="","",IFERROR(INDEX(Customers!$B$11:$B$5000,MATCH($B263,Customers!$A$11:$A$5000,0)),"Unknown ID"))</f>
        <v/>
      </c>
      <c r="D263" s="12"/>
      <c r="E263" s="12"/>
      <c r="F263" s="18"/>
      <c r="G263" s="11"/>
      <c r="H263" s="15" t="str">
        <f aca="false">IF(AND($A263="",$B263="",$D263="",$E263="",$F263="",$G263=""),"",IF($A263="","Fix: add a charge ID",IF(COUNTIF($A$6:$A$5000,$A263)+COUNTIF(Payments!$A$6:$A$5000,$A263)&gt;1,"Fix: duplicate ID",IF($B263="","Fix: choose a customer ID",IF(COUNTIF(Customers!$A$11:$A$5000,$B263)=0,"Fix: unknown customer ID",IF(COUNTIF(Customers!$A$11:$A$5000,$B263)&gt;1,"Fix: customer ID used twice on Customers",IF(NOT(ISNUMBER($D263)),"Fix: charge date",IF(OR($D263&lt;36526,$D263&lt;&gt;INT($D263)),"Fix: charge date",IF($D263&gt;AsOf,"Fix: charge date is after the as-of date",IF(NOT(ISNUMBER($E263)),"Fix: due date",IF(OR($E263&lt;36526,$E263&lt;&gt;INT($E263)),"Fix: due date",IF($E263&lt;$D263,"Fix: due date is before the charge date",IF(NOT(ISNUMBER($F263)),"Fix: amount must be a number",IF($F263&lt;=0,"Fix: amount must be more than 0",IF(ROUND($F263,2)&lt;&gt;$F263,"Fix: amount in dollars and cents",IF($F263&gt;999999.99,"Fix: amount too large","OK"))))))))))))))))</f>
        <v/>
      </c>
    </row>
    <row r="264" customFormat="false" ht="15" hidden="false" customHeight="false" outlineLevel="0" collapsed="false">
      <c r="A264" s="11"/>
      <c r="B264" s="11"/>
      <c r="C264" s="15" t="str">
        <f aca="false">IF($B264="","",IFERROR(INDEX(Customers!$B$11:$B$5000,MATCH($B264,Customers!$A$11:$A$5000,0)),"Unknown ID"))</f>
        <v/>
      </c>
      <c r="D264" s="12"/>
      <c r="E264" s="12"/>
      <c r="F264" s="18"/>
      <c r="G264" s="11"/>
      <c r="H264" s="15" t="str">
        <f aca="false">IF(AND($A264="",$B264="",$D264="",$E264="",$F264="",$G264=""),"",IF($A264="","Fix: add a charge ID",IF(COUNTIF($A$6:$A$5000,$A264)+COUNTIF(Payments!$A$6:$A$5000,$A264)&gt;1,"Fix: duplicate ID",IF($B264="","Fix: choose a customer ID",IF(COUNTIF(Customers!$A$11:$A$5000,$B264)=0,"Fix: unknown customer ID",IF(COUNTIF(Customers!$A$11:$A$5000,$B264)&gt;1,"Fix: customer ID used twice on Customers",IF(NOT(ISNUMBER($D264)),"Fix: charge date",IF(OR($D264&lt;36526,$D264&lt;&gt;INT($D264)),"Fix: charge date",IF($D264&gt;AsOf,"Fix: charge date is after the as-of date",IF(NOT(ISNUMBER($E264)),"Fix: due date",IF(OR($E264&lt;36526,$E264&lt;&gt;INT($E264)),"Fix: due date",IF($E264&lt;$D264,"Fix: due date is before the charge date",IF(NOT(ISNUMBER($F264)),"Fix: amount must be a number",IF($F264&lt;=0,"Fix: amount must be more than 0",IF(ROUND($F264,2)&lt;&gt;$F264,"Fix: amount in dollars and cents",IF($F264&gt;999999.99,"Fix: amount too large","OK"))))))))))))))))</f>
        <v/>
      </c>
    </row>
    <row r="265" customFormat="false" ht="15" hidden="false" customHeight="false" outlineLevel="0" collapsed="false">
      <c r="A265" s="11"/>
      <c r="B265" s="11"/>
      <c r="C265" s="15" t="str">
        <f aca="false">IF($B265="","",IFERROR(INDEX(Customers!$B$11:$B$5000,MATCH($B265,Customers!$A$11:$A$5000,0)),"Unknown ID"))</f>
        <v/>
      </c>
      <c r="D265" s="12"/>
      <c r="E265" s="12"/>
      <c r="F265" s="18"/>
      <c r="G265" s="11"/>
      <c r="H265" s="15" t="str">
        <f aca="false">IF(AND($A265="",$B265="",$D265="",$E265="",$F265="",$G265=""),"",IF($A265="","Fix: add a charge ID",IF(COUNTIF($A$6:$A$5000,$A265)+COUNTIF(Payments!$A$6:$A$5000,$A265)&gt;1,"Fix: duplicate ID",IF($B265="","Fix: choose a customer ID",IF(COUNTIF(Customers!$A$11:$A$5000,$B265)=0,"Fix: unknown customer ID",IF(COUNTIF(Customers!$A$11:$A$5000,$B265)&gt;1,"Fix: customer ID used twice on Customers",IF(NOT(ISNUMBER($D265)),"Fix: charge date",IF(OR($D265&lt;36526,$D265&lt;&gt;INT($D265)),"Fix: charge date",IF($D265&gt;AsOf,"Fix: charge date is after the as-of date",IF(NOT(ISNUMBER($E265)),"Fix: due date",IF(OR($E265&lt;36526,$E265&lt;&gt;INT($E265)),"Fix: due date",IF($E265&lt;$D265,"Fix: due date is before the charge date",IF(NOT(ISNUMBER($F265)),"Fix: amount must be a number",IF($F265&lt;=0,"Fix: amount must be more than 0",IF(ROUND($F265,2)&lt;&gt;$F265,"Fix: amount in dollars and cents",IF($F265&gt;999999.99,"Fix: amount too large","OK"))))))))))))))))</f>
        <v/>
      </c>
    </row>
    <row r="266" customFormat="false" ht="15" hidden="false" customHeight="false" outlineLevel="0" collapsed="false">
      <c r="A266" s="11"/>
      <c r="B266" s="11"/>
      <c r="C266" s="15" t="str">
        <f aca="false">IF($B266="","",IFERROR(INDEX(Customers!$B$11:$B$5000,MATCH($B266,Customers!$A$11:$A$5000,0)),"Unknown ID"))</f>
        <v/>
      </c>
      <c r="D266" s="12"/>
      <c r="E266" s="12"/>
      <c r="F266" s="18"/>
      <c r="G266" s="11"/>
      <c r="H266" s="15" t="str">
        <f aca="false">IF(AND($A266="",$B266="",$D266="",$E266="",$F266="",$G266=""),"",IF($A266="","Fix: add a charge ID",IF(COUNTIF($A$6:$A$5000,$A266)+COUNTIF(Payments!$A$6:$A$5000,$A266)&gt;1,"Fix: duplicate ID",IF($B266="","Fix: choose a customer ID",IF(COUNTIF(Customers!$A$11:$A$5000,$B266)=0,"Fix: unknown customer ID",IF(COUNTIF(Customers!$A$11:$A$5000,$B266)&gt;1,"Fix: customer ID used twice on Customers",IF(NOT(ISNUMBER($D266)),"Fix: charge date",IF(OR($D266&lt;36526,$D266&lt;&gt;INT($D266)),"Fix: charge date",IF($D266&gt;AsOf,"Fix: charge date is after the as-of date",IF(NOT(ISNUMBER($E266)),"Fix: due date",IF(OR($E266&lt;36526,$E266&lt;&gt;INT($E266)),"Fix: due date",IF($E266&lt;$D266,"Fix: due date is before the charge date",IF(NOT(ISNUMBER($F266)),"Fix: amount must be a number",IF($F266&lt;=0,"Fix: amount must be more than 0",IF(ROUND($F266,2)&lt;&gt;$F266,"Fix: amount in dollars and cents",IF($F266&gt;999999.99,"Fix: amount too large","OK"))))))))))))))))</f>
        <v/>
      </c>
    </row>
    <row r="267" customFormat="false" ht="15" hidden="false" customHeight="false" outlineLevel="0" collapsed="false">
      <c r="A267" s="11"/>
      <c r="B267" s="11"/>
      <c r="C267" s="15" t="str">
        <f aca="false">IF($B267="","",IFERROR(INDEX(Customers!$B$11:$B$5000,MATCH($B267,Customers!$A$11:$A$5000,0)),"Unknown ID"))</f>
        <v/>
      </c>
      <c r="D267" s="12"/>
      <c r="E267" s="12"/>
      <c r="F267" s="18"/>
      <c r="G267" s="11"/>
      <c r="H267" s="15" t="str">
        <f aca="false">IF(AND($A267="",$B267="",$D267="",$E267="",$F267="",$G267=""),"",IF($A267="","Fix: add a charge ID",IF(COUNTIF($A$6:$A$5000,$A267)+COUNTIF(Payments!$A$6:$A$5000,$A267)&gt;1,"Fix: duplicate ID",IF($B267="","Fix: choose a customer ID",IF(COUNTIF(Customers!$A$11:$A$5000,$B267)=0,"Fix: unknown customer ID",IF(COUNTIF(Customers!$A$11:$A$5000,$B267)&gt;1,"Fix: customer ID used twice on Customers",IF(NOT(ISNUMBER($D267)),"Fix: charge date",IF(OR($D267&lt;36526,$D267&lt;&gt;INT($D267)),"Fix: charge date",IF($D267&gt;AsOf,"Fix: charge date is after the as-of date",IF(NOT(ISNUMBER($E267)),"Fix: due date",IF(OR($E267&lt;36526,$E267&lt;&gt;INT($E267)),"Fix: due date",IF($E267&lt;$D267,"Fix: due date is before the charge date",IF(NOT(ISNUMBER($F267)),"Fix: amount must be a number",IF($F267&lt;=0,"Fix: amount must be more than 0",IF(ROUND($F267,2)&lt;&gt;$F267,"Fix: amount in dollars and cents",IF($F267&gt;999999.99,"Fix: amount too large","OK"))))))))))))))))</f>
        <v/>
      </c>
    </row>
    <row r="268" customFormat="false" ht="15" hidden="false" customHeight="false" outlineLevel="0" collapsed="false">
      <c r="A268" s="11"/>
      <c r="B268" s="11"/>
      <c r="C268" s="15" t="str">
        <f aca="false">IF($B268="","",IFERROR(INDEX(Customers!$B$11:$B$5000,MATCH($B268,Customers!$A$11:$A$5000,0)),"Unknown ID"))</f>
        <v/>
      </c>
      <c r="D268" s="12"/>
      <c r="E268" s="12"/>
      <c r="F268" s="18"/>
      <c r="G268" s="11"/>
      <c r="H268" s="15" t="str">
        <f aca="false">IF(AND($A268="",$B268="",$D268="",$E268="",$F268="",$G268=""),"",IF($A268="","Fix: add a charge ID",IF(COUNTIF($A$6:$A$5000,$A268)+COUNTIF(Payments!$A$6:$A$5000,$A268)&gt;1,"Fix: duplicate ID",IF($B268="","Fix: choose a customer ID",IF(COUNTIF(Customers!$A$11:$A$5000,$B268)=0,"Fix: unknown customer ID",IF(COUNTIF(Customers!$A$11:$A$5000,$B268)&gt;1,"Fix: customer ID used twice on Customers",IF(NOT(ISNUMBER($D268)),"Fix: charge date",IF(OR($D268&lt;36526,$D268&lt;&gt;INT($D268)),"Fix: charge date",IF($D268&gt;AsOf,"Fix: charge date is after the as-of date",IF(NOT(ISNUMBER($E268)),"Fix: due date",IF(OR($E268&lt;36526,$E268&lt;&gt;INT($E268)),"Fix: due date",IF($E268&lt;$D268,"Fix: due date is before the charge date",IF(NOT(ISNUMBER($F268)),"Fix: amount must be a number",IF($F268&lt;=0,"Fix: amount must be more than 0",IF(ROUND($F268,2)&lt;&gt;$F268,"Fix: amount in dollars and cents",IF($F268&gt;999999.99,"Fix: amount too large","OK"))))))))))))))))</f>
        <v/>
      </c>
    </row>
    <row r="269" customFormat="false" ht="15" hidden="false" customHeight="false" outlineLevel="0" collapsed="false">
      <c r="A269" s="11"/>
      <c r="B269" s="11"/>
      <c r="C269" s="15" t="str">
        <f aca="false">IF($B269="","",IFERROR(INDEX(Customers!$B$11:$B$5000,MATCH($B269,Customers!$A$11:$A$5000,0)),"Unknown ID"))</f>
        <v/>
      </c>
      <c r="D269" s="12"/>
      <c r="E269" s="12"/>
      <c r="F269" s="18"/>
      <c r="G269" s="11"/>
      <c r="H269" s="15" t="str">
        <f aca="false">IF(AND($A269="",$B269="",$D269="",$E269="",$F269="",$G269=""),"",IF($A269="","Fix: add a charge ID",IF(COUNTIF($A$6:$A$5000,$A269)+COUNTIF(Payments!$A$6:$A$5000,$A269)&gt;1,"Fix: duplicate ID",IF($B269="","Fix: choose a customer ID",IF(COUNTIF(Customers!$A$11:$A$5000,$B269)=0,"Fix: unknown customer ID",IF(COUNTIF(Customers!$A$11:$A$5000,$B269)&gt;1,"Fix: customer ID used twice on Customers",IF(NOT(ISNUMBER($D269)),"Fix: charge date",IF(OR($D269&lt;36526,$D269&lt;&gt;INT($D269)),"Fix: charge date",IF($D269&gt;AsOf,"Fix: charge date is after the as-of date",IF(NOT(ISNUMBER($E269)),"Fix: due date",IF(OR($E269&lt;36526,$E269&lt;&gt;INT($E269)),"Fix: due date",IF($E269&lt;$D269,"Fix: due date is before the charge date",IF(NOT(ISNUMBER($F269)),"Fix: amount must be a number",IF($F269&lt;=0,"Fix: amount must be more than 0",IF(ROUND($F269,2)&lt;&gt;$F269,"Fix: amount in dollars and cents",IF($F269&gt;999999.99,"Fix: amount too large","OK"))))))))))))))))</f>
        <v/>
      </c>
    </row>
    <row r="270" customFormat="false" ht="15" hidden="false" customHeight="false" outlineLevel="0" collapsed="false">
      <c r="A270" s="11"/>
      <c r="B270" s="11"/>
      <c r="C270" s="15" t="str">
        <f aca="false">IF($B270="","",IFERROR(INDEX(Customers!$B$11:$B$5000,MATCH($B270,Customers!$A$11:$A$5000,0)),"Unknown ID"))</f>
        <v/>
      </c>
      <c r="D270" s="12"/>
      <c r="E270" s="12"/>
      <c r="F270" s="18"/>
      <c r="G270" s="11"/>
      <c r="H270" s="15" t="str">
        <f aca="false">IF(AND($A270="",$B270="",$D270="",$E270="",$F270="",$G270=""),"",IF($A270="","Fix: add a charge ID",IF(COUNTIF($A$6:$A$5000,$A270)+COUNTIF(Payments!$A$6:$A$5000,$A270)&gt;1,"Fix: duplicate ID",IF($B270="","Fix: choose a customer ID",IF(COUNTIF(Customers!$A$11:$A$5000,$B270)=0,"Fix: unknown customer ID",IF(COUNTIF(Customers!$A$11:$A$5000,$B270)&gt;1,"Fix: customer ID used twice on Customers",IF(NOT(ISNUMBER($D270)),"Fix: charge date",IF(OR($D270&lt;36526,$D270&lt;&gt;INT($D270)),"Fix: charge date",IF($D270&gt;AsOf,"Fix: charge date is after the as-of date",IF(NOT(ISNUMBER($E270)),"Fix: due date",IF(OR($E270&lt;36526,$E270&lt;&gt;INT($E270)),"Fix: due date",IF($E270&lt;$D270,"Fix: due date is before the charge date",IF(NOT(ISNUMBER($F270)),"Fix: amount must be a number",IF($F270&lt;=0,"Fix: amount must be more than 0",IF(ROUND($F270,2)&lt;&gt;$F270,"Fix: amount in dollars and cents",IF($F270&gt;999999.99,"Fix: amount too large","OK"))))))))))))))))</f>
        <v/>
      </c>
    </row>
    <row r="271" customFormat="false" ht="15" hidden="false" customHeight="false" outlineLevel="0" collapsed="false">
      <c r="A271" s="11"/>
      <c r="B271" s="11"/>
      <c r="C271" s="15" t="str">
        <f aca="false">IF($B271="","",IFERROR(INDEX(Customers!$B$11:$B$5000,MATCH($B271,Customers!$A$11:$A$5000,0)),"Unknown ID"))</f>
        <v/>
      </c>
      <c r="D271" s="12"/>
      <c r="E271" s="12"/>
      <c r="F271" s="18"/>
      <c r="G271" s="11"/>
      <c r="H271" s="15" t="str">
        <f aca="false">IF(AND($A271="",$B271="",$D271="",$E271="",$F271="",$G271=""),"",IF($A271="","Fix: add a charge ID",IF(COUNTIF($A$6:$A$5000,$A271)+COUNTIF(Payments!$A$6:$A$5000,$A271)&gt;1,"Fix: duplicate ID",IF($B271="","Fix: choose a customer ID",IF(COUNTIF(Customers!$A$11:$A$5000,$B271)=0,"Fix: unknown customer ID",IF(COUNTIF(Customers!$A$11:$A$5000,$B271)&gt;1,"Fix: customer ID used twice on Customers",IF(NOT(ISNUMBER($D271)),"Fix: charge date",IF(OR($D271&lt;36526,$D271&lt;&gt;INT($D271)),"Fix: charge date",IF($D271&gt;AsOf,"Fix: charge date is after the as-of date",IF(NOT(ISNUMBER($E271)),"Fix: due date",IF(OR($E271&lt;36526,$E271&lt;&gt;INT($E271)),"Fix: due date",IF($E271&lt;$D271,"Fix: due date is before the charge date",IF(NOT(ISNUMBER($F271)),"Fix: amount must be a number",IF($F271&lt;=0,"Fix: amount must be more than 0",IF(ROUND($F271,2)&lt;&gt;$F271,"Fix: amount in dollars and cents",IF($F271&gt;999999.99,"Fix: amount too large","OK"))))))))))))))))</f>
        <v/>
      </c>
    </row>
    <row r="272" customFormat="false" ht="15" hidden="false" customHeight="false" outlineLevel="0" collapsed="false">
      <c r="A272" s="11"/>
      <c r="B272" s="11"/>
      <c r="C272" s="15" t="str">
        <f aca="false">IF($B272="","",IFERROR(INDEX(Customers!$B$11:$B$5000,MATCH($B272,Customers!$A$11:$A$5000,0)),"Unknown ID"))</f>
        <v/>
      </c>
      <c r="D272" s="12"/>
      <c r="E272" s="12"/>
      <c r="F272" s="18"/>
      <c r="G272" s="11"/>
      <c r="H272" s="15" t="str">
        <f aca="false">IF(AND($A272="",$B272="",$D272="",$E272="",$F272="",$G272=""),"",IF($A272="","Fix: add a charge ID",IF(COUNTIF($A$6:$A$5000,$A272)+COUNTIF(Payments!$A$6:$A$5000,$A272)&gt;1,"Fix: duplicate ID",IF($B272="","Fix: choose a customer ID",IF(COUNTIF(Customers!$A$11:$A$5000,$B272)=0,"Fix: unknown customer ID",IF(COUNTIF(Customers!$A$11:$A$5000,$B272)&gt;1,"Fix: customer ID used twice on Customers",IF(NOT(ISNUMBER($D272)),"Fix: charge date",IF(OR($D272&lt;36526,$D272&lt;&gt;INT($D272)),"Fix: charge date",IF($D272&gt;AsOf,"Fix: charge date is after the as-of date",IF(NOT(ISNUMBER($E272)),"Fix: due date",IF(OR($E272&lt;36526,$E272&lt;&gt;INT($E272)),"Fix: due date",IF($E272&lt;$D272,"Fix: due date is before the charge date",IF(NOT(ISNUMBER($F272)),"Fix: amount must be a number",IF($F272&lt;=0,"Fix: amount must be more than 0",IF(ROUND($F272,2)&lt;&gt;$F272,"Fix: amount in dollars and cents",IF($F272&gt;999999.99,"Fix: amount too large","OK"))))))))))))))))</f>
        <v/>
      </c>
    </row>
    <row r="273" customFormat="false" ht="15" hidden="false" customHeight="false" outlineLevel="0" collapsed="false">
      <c r="A273" s="11"/>
      <c r="B273" s="11"/>
      <c r="C273" s="15" t="str">
        <f aca="false">IF($B273="","",IFERROR(INDEX(Customers!$B$11:$B$5000,MATCH($B273,Customers!$A$11:$A$5000,0)),"Unknown ID"))</f>
        <v/>
      </c>
      <c r="D273" s="12"/>
      <c r="E273" s="12"/>
      <c r="F273" s="18"/>
      <c r="G273" s="11"/>
      <c r="H273" s="15" t="str">
        <f aca="false">IF(AND($A273="",$B273="",$D273="",$E273="",$F273="",$G273=""),"",IF($A273="","Fix: add a charge ID",IF(COUNTIF($A$6:$A$5000,$A273)+COUNTIF(Payments!$A$6:$A$5000,$A273)&gt;1,"Fix: duplicate ID",IF($B273="","Fix: choose a customer ID",IF(COUNTIF(Customers!$A$11:$A$5000,$B273)=0,"Fix: unknown customer ID",IF(COUNTIF(Customers!$A$11:$A$5000,$B273)&gt;1,"Fix: customer ID used twice on Customers",IF(NOT(ISNUMBER($D273)),"Fix: charge date",IF(OR($D273&lt;36526,$D273&lt;&gt;INT($D273)),"Fix: charge date",IF($D273&gt;AsOf,"Fix: charge date is after the as-of date",IF(NOT(ISNUMBER($E273)),"Fix: due date",IF(OR($E273&lt;36526,$E273&lt;&gt;INT($E273)),"Fix: due date",IF($E273&lt;$D273,"Fix: due date is before the charge date",IF(NOT(ISNUMBER($F273)),"Fix: amount must be a number",IF($F273&lt;=0,"Fix: amount must be more than 0",IF(ROUND($F273,2)&lt;&gt;$F273,"Fix: amount in dollars and cents",IF($F273&gt;999999.99,"Fix: amount too large","OK"))))))))))))))))</f>
        <v/>
      </c>
    </row>
    <row r="274" customFormat="false" ht="15" hidden="false" customHeight="false" outlineLevel="0" collapsed="false">
      <c r="A274" s="11"/>
      <c r="B274" s="11"/>
      <c r="C274" s="15" t="str">
        <f aca="false">IF($B274="","",IFERROR(INDEX(Customers!$B$11:$B$5000,MATCH($B274,Customers!$A$11:$A$5000,0)),"Unknown ID"))</f>
        <v/>
      </c>
      <c r="D274" s="12"/>
      <c r="E274" s="12"/>
      <c r="F274" s="18"/>
      <c r="G274" s="11"/>
      <c r="H274" s="15" t="str">
        <f aca="false">IF(AND($A274="",$B274="",$D274="",$E274="",$F274="",$G274=""),"",IF($A274="","Fix: add a charge ID",IF(COUNTIF($A$6:$A$5000,$A274)+COUNTIF(Payments!$A$6:$A$5000,$A274)&gt;1,"Fix: duplicate ID",IF($B274="","Fix: choose a customer ID",IF(COUNTIF(Customers!$A$11:$A$5000,$B274)=0,"Fix: unknown customer ID",IF(COUNTIF(Customers!$A$11:$A$5000,$B274)&gt;1,"Fix: customer ID used twice on Customers",IF(NOT(ISNUMBER($D274)),"Fix: charge date",IF(OR($D274&lt;36526,$D274&lt;&gt;INT($D274)),"Fix: charge date",IF($D274&gt;AsOf,"Fix: charge date is after the as-of date",IF(NOT(ISNUMBER($E274)),"Fix: due date",IF(OR($E274&lt;36526,$E274&lt;&gt;INT($E274)),"Fix: due date",IF($E274&lt;$D274,"Fix: due date is before the charge date",IF(NOT(ISNUMBER($F274)),"Fix: amount must be a number",IF($F274&lt;=0,"Fix: amount must be more than 0",IF(ROUND($F274,2)&lt;&gt;$F274,"Fix: amount in dollars and cents",IF($F274&gt;999999.99,"Fix: amount too large","OK"))))))))))))))))</f>
        <v/>
      </c>
    </row>
    <row r="275" customFormat="false" ht="15" hidden="false" customHeight="false" outlineLevel="0" collapsed="false">
      <c r="A275" s="11"/>
      <c r="B275" s="11"/>
      <c r="C275" s="15" t="str">
        <f aca="false">IF($B275="","",IFERROR(INDEX(Customers!$B$11:$B$5000,MATCH($B275,Customers!$A$11:$A$5000,0)),"Unknown ID"))</f>
        <v/>
      </c>
      <c r="D275" s="12"/>
      <c r="E275" s="12"/>
      <c r="F275" s="18"/>
      <c r="G275" s="11"/>
      <c r="H275" s="15" t="str">
        <f aca="false">IF(AND($A275="",$B275="",$D275="",$E275="",$F275="",$G275=""),"",IF($A275="","Fix: add a charge ID",IF(COUNTIF($A$6:$A$5000,$A275)+COUNTIF(Payments!$A$6:$A$5000,$A275)&gt;1,"Fix: duplicate ID",IF($B275="","Fix: choose a customer ID",IF(COUNTIF(Customers!$A$11:$A$5000,$B275)=0,"Fix: unknown customer ID",IF(COUNTIF(Customers!$A$11:$A$5000,$B275)&gt;1,"Fix: customer ID used twice on Customers",IF(NOT(ISNUMBER($D275)),"Fix: charge date",IF(OR($D275&lt;36526,$D275&lt;&gt;INT($D275)),"Fix: charge date",IF($D275&gt;AsOf,"Fix: charge date is after the as-of date",IF(NOT(ISNUMBER($E275)),"Fix: due date",IF(OR($E275&lt;36526,$E275&lt;&gt;INT($E275)),"Fix: due date",IF($E275&lt;$D275,"Fix: due date is before the charge date",IF(NOT(ISNUMBER($F275)),"Fix: amount must be a number",IF($F275&lt;=0,"Fix: amount must be more than 0",IF(ROUND($F275,2)&lt;&gt;$F275,"Fix: amount in dollars and cents",IF($F275&gt;999999.99,"Fix: amount too large","OK"))))))))))))))))</f>
        <v/>
      </c>
    </row>
    <row r="276" customFormat="false" ht="15" hidden="false" customHeight="false" outlineLevel="0" collapsed="false">
      <c r="A276" s="11"/>
      <c r="B276" s="11"/>
      <c r="C276" s="15" t="str">
        <f aca="false">IF($B276="","",IFERROR(INDEX(Customers!$B$11:$B$5000,MATCH($B276,Customers!$A$11:$A$5000,0)),"Unknown ID"))</f>
        <v/>
      </c>
      <c r="D276" s="12"/>
      <c r="E276" s="12"/>
      <c r="F276" s="18"/>
      <c r="G276" s="11"/>
      <c r="H276" s="15" t="str">
        <f aca="false">IF(AND($A276="",$B276="",$D276="",$E276="",$F276="",$G276=""),"",IF($A276="","Fix: add a charge ID",IF(COUNTIF($A$6:$A$5000,$A276)+COUNTIF(Payments!$A$6:$A$5000,$A276)&gt;1,"Fix: duplicate ID",IF($B276="","Fix: choose a customer ID",IF(COUNTIF(Customers!$A$11:$A$5000,$B276)=0,"Fix: unknown customer ID",IF(COUNTIF(Customers!$A$11:$A$5000,$B276)&gt;1,"Fix: customer ID used twice on Customers",IF(NOT(ISNUMBER($D276)),"Fix: charge date",IF(OR($D276&lt;36526,$D276&lt;&gt;INT($D276)),"Fix: charge date",IF($D276&gt;AsOf,"Fix: charge date is after the as-of date",IF(NOT(ISNUMBER($E276)),"Fix: due date",IF(OR($E276&lt;36526,$E276&lt;&gt;INT($E276)),"Fix: due date",IF($E276&lt;$D276,"Fix: due date is before the charge date",IF(NOT(ISNUMBER($F276)),"Fix: amount must be a number",IF($F276&lt;=0,"Fix: amount must be more than 0",IF(ROUND($F276,2)&lt;&gt;$F276,"Fix: amount in dollars and cents",IF($F276&gt;999999.99,"Fix: amount too large","OK"))))))))))))))))</f>
        <v/>
      </c>
    </row>
    <row r="277" customFormat="false" ht="15" hidden="false" customHeight="false" outlineLevel="0" collapsed="false">
      <c r="A277" s="11"/>
      <c r="B277" s="11"/>
      <c r="C277" s="15" t="str">
        <f aca="false">IF($B277="","",IFERROR(INDEX(Customers!$B$11:$B$5000,MATCH($B277,Customers!$A$11:$A$5000,0)),"Unknown ID"))</f>
        <v/>
      </c>
      <c r="D277" s="12"/>
      <c r="E277" s="12"/>
      <c r="F277" s="18"/>
      <c r="G277" s="11"/>
      <c r="H277" s="15" t="str">
        <f aca="false">IF(AND($A277="",$B277="",$D277="",$E277="",$F277="",$G277=""),"",IF($A277="","Fix: add a charge ID",IF(COUNTIF($A$6:$A$5000,$A277)+COUNTIF(Payments!$A$6:$A$5000,$A277)&gt;1,"Fix: duplicate ID",IF($B277="","Fix: choose a customer ID",IF(COUNTIF(Customers!$A$11:$A$5000,$B277)=0,"Fix: unknown customer ID",IF(COUNTIF(Customers!$A$11:$A$5000,$B277)&gt;1,"Fix: customer ID used twice on Customers",IF(NOT(ISNUMBER($D277)),"Fix: charge date",IF(OR($D277&lt;36526,$D277&lt;&gt;INT($D277)),"Fix: charge date",IF($D277&gt;AsOf,"Fix: charge date is after the as-of date",IF(NOT(ISNUMBER($E277)),"Fix: due date",IF(OR($E277&lt;36526,$E277&lt;&gt;INT($E277)),"Fix: due date",IF($E277&lt;$D277,"Fix: due date is before the charge date",IF(NOT(ISNUMBER($F277)),"Fix: amount must be a number",IF($F277&lt;=0,"Fix: amount must be more than 0",IF(ROUND($F277,2)&lt;&gt;$F277,"Fix: amount in dollars and cents",IF($F277&gt;999999.99,"Fix: amount too large","OK"))))))))))))))))</f>
        <v/>
      </c>
    </row>
    <row r="278" customFormat="false" ht="15" hidden="false" customHeight="false" outlineLevel="0" collapsed="false">
      <c r="A278" s="11"/>
      <c r="B278" s="11"/>
      <c r="C278" s="15" t="str">
        <f aca="false">IF($B278="","",IFERROR(INDEX(Customers!$B$11:$B$5000,MATCH($B278,Customers!$A$11:$A$5000,0)),"Unknown ID"))</f>
        <v/>
      </c>
      <c r="D278" s="12"/>
      <c r="E278" s="12"/>
      <c r="F278" s="18"/>
      <c r="G278" s="11"/>
      <c r="H278" s="15" t="str">
        <f aca="false">IF(AND($A278="",$B278="",$D278="",$E278="",$F278="",$G278=""),"",IF($A278="","Fix: add a charge ID",IF(COUNTIF($A$6:$A$5000,$A278)+COUNTIF(Payments!$A$6:$A$5000,$A278)&gt;1,"Fix: duplicate ID",IF($B278="","Fix: choose a customer ID",IF(COUNTIF(Customers!$A$11:$A$5000,$B278)=0,"Fix: unknown customer ID",IF(COUNTIF(Customers!$A$11:$A$5000,$B278)&gt;1,"Fix: customer ID used twice on Customers",IF(NOT(ISNUMBER($D278)),"Fix: charge date",IF(OR($D278&lt;36526,$D278&lt;&gt;INT($D278)),"Fix: charge date",IF($D278&gt;AsOf,"Fix: charge date is after the as-of date",IF(NOT(ISNUMBER($E278)),"Fix: due date",IF(OR($E278&lt;36526,$E278&lt;&gt;INT($E278)),"Fix: due date",IF($E278&lt;$D278,"Fix: due date is before the charge date",IF(NOT(ISNUMBER($F278)),"Fix: amount must be a number",IF($F278&lt;=0,"Fix: amount must be more than 0",IF(ROUND($F278,2)&lt;&gt;$F278,"Fix: amount in dollars and cents",IF($F278&gt;999999.99,"Fix: amount too large","OK"))))))))))))))))</f>
        <v/>
      </c>
    </row>
    <row r="279" customFormat="false" ht="15" hidden="false" customHeight="false" outlineLevel="0" collapsed="false">
      <c r="A279" s="11"/>
      <c r="B279" s="11"/>
      <c r="C279" s="15" t="str">
        <f aca="false">IF($B279="","",IFERROR(INDEX(Customers!$B$11:$B$5000,MATCH($B279,Customers!$A$11:$A$5000,0)),"Unknown ID"))</f>
        <v/>
      </c>
      <c r="D279" s="12"/>
      <c r="E279" s="12"/>
      <c r="F279" s="18"/>
      <c r="G279" s="11"/>
      <c r="H279" s="15" t="str">
        <f aca="false">IF(AND($A279="",$B279="",$D279="",$E279="",$F279="",$G279=""),"",IF($A279="","Fix: add a charge ID",IF(COUNTIF($A$6:$A$5000,$A279)+COUNTIF(Payments!$A$6:$A$5000,$A279)&gt;1,"Fix: duplicate ID",IF($B279="","Fix: choose a customer ID",IF(COUNTIF(Customers!$A$11:$A$5000,$B279)=0,"Fix: unknown customer ID",IF(COUNTIF(Customers!$A$11:$A$5000,$B279)&gt;1,"Fix: customer ID used twice on Customers",IF(NOT(ISNUMBER($D279)),"Fix: charge date",IF(OR($D279&lt;36526,$D279&lt;&gt;INT($D279)),"Fix: charge date",IF($D279&gt;AsOf,"Fix: charge date is after the as-of date",IF(NOT(ISNUMBER($E279)),"Fix: due date",IF(OR($E279&lt;36526,$E279&lt;&gt;INT($E279)),"Fix: due date",IF($E279&lt;$D279,"Fix: due date is before the charge date",IF(NOT(ISNUMBER($F279)),"Fix: amount must be a number",IF($F279&lt;=0,"Fix: amount must be more than 0",IF(ROUND($F279,2)&lt;&gt;$F279,"Fix: amount in dollars and cents",IF($F279&gt;999999.99,"Fix: amount too large","OK"))))))))))))))))</f>
        <v/>
      </c>
    </row>
    <row r="280" customFormat="false" ht="15" hidden="false" customHeight="false" outlineLevel="0" collapsed="false">
      <c r="A280" s="11"/>
      <c r="B280" s="11"/>
      <c r="C280" s="15" t="str">
        <f aca="false">IF($B280="","",IFERROR(INDEX(Customers!$B$11:$B$5000,MATCH($B280,Customers!$A$11:$A$5000,0)),"Unknown ID"))</f>
        <v/>
      </c>
      <c r="D280" s="12"/>
      <c r="E280" s="12"/>
      <c r="F280" s="18"/>
      <c r="G280" s="11"/>
      <c r="H280" s="15" t="str">
        <f aca="false">IF(AND($A280="",$B280="",$D280="",$E280="",$F280="",$G280=""),"",IF($A280="","Fix: add a charge ID",IF(COUNTIF($A$6:$A$5000,$A280)+COUNTIF(Payments!$A$6:$A$5000,$A280)&gt;1,"Fix: duplicate ID",IF($B280="","Fix: choose a customer ID",IF(COUNTIF(Customers!$A$11:$A$5000,$B280)=0,"Fix: unknown customer ID",IF(COUNTIF(Customers!$A$11:$A$5000,$B280)&gt;1,"Fix: customer ID used twice on Customers",IF(NOT(ISNUMBER($D280)),"Fix: charge date",IF(OR($D280&lt;36526,$D280&lt;&gt;INT($D280)),"Fix: charge date",IF($D280&gt;AsOf,"Fix: charge date is after the as-of date",IF(NOT(ISNUMBER($E280)),"Fix: due date",IF(OR($E280&lt;36526,$E280&lt;&gt;INT($E280)),"Fix: due date",IF($E280&lt;$D280,"Fix: due date is before the charge date",IF(NOT(ISNUMBER($F280)),"Fix: amount must be a number",IF($F280&lt;=0,"Fix: amount must be more than 0",IF(ROUND($F280,2)&lt;&gt;$F280,"Fix: amount in dollars and cents",IF($F280&gt;999999.99,"Fix: amount too large","OK"))))))))))))))))</f>
        <v/>
      </c>
    </row>
    <row r="281" customFormat="false" ht="15" hidden="false" customHeight="false" outlineLevel="0" collapsed="false">
      <c r="A281" s="11"/>
      <c r="B281" s="11"/>
      <c r="C281" s="15" t="str">
        <f aca="false">IF($B281="","",IFERROR(INDEX(Customers!$B$11:$B$5000,MATCH($B281,Customers!$A$11:$A$5000,0)),"Unknown ID"))</f>
        <v/>
      </c>
      <c r="D281" s="12"/>
      <c r="E281" s="12"/>
      <c r="F281" s="18"/>
      <c r="G281" s="11"/>
      <c r="H281" s="15" t="str">
        <f aca="false">IF(AND($A281="",$B281="",$D281="",$E281="",$F281="",$G281=""),"",IF($A281="","Fix: add a charge ID",IF(COUNTIF($A$6:$A$5000,$A281)+COUNTIF(Payments!$A$6:$A$5000,$A281)&gt;1,"Fix: duplicate ID",IF($B281="","Fix: choose a customer ID",IF(COUNTIF(Customers!$A$11:$A$5000,$B281)=0,"Fix: unknown customer ID",IF(COUNTIF(Customers!$A$11:$A$5000,$B281)&gt;1,"Fix: customer ID used twice on Customers",IF(NOT(ISNUMBER($D281)),"Fix: charge date",IF(OR($D281&lt;36526,$D281&lt;&gt;INT($D281)),"Fix: charge date",IF($D281&gt;AsOf,"Fix: charge date is after the as-of date",IF(NOT(ISNUMBER($E281)),"Fix: due date",IF(OR($E281&lt;36526,$E281&lt;&gt;INT($E281)),"Fix: due date",IF($E281&lt;$D281,"Fix: due date is before the charge date",IF(NOT(ISNUMBER($F281)),"Fix: amount must be a number",IF($F281&lt;=0,"Fix: amount must be more than 0",IF(ROUND($F281,2)&lt;&gt;$F281,"Fix: amount in dollars and cents",IF($F281&gt;999999.99,"Fix: amount too large","OK"))))))))))))))))</f>
        <v/>
      </c>
    </row>
    <row r="282" customFormat="false" ht="15" hidden="false" customHeight="false" outlineLevel="0" collapsed="false">
      <c r="A282" s="11"/>
      <c r="B282" s="11"/>
      <c r="C282" s="15" t="str">
        <f aca="false">IF($B282="","",IFERROR(INDEX(Customers!$B$11:$B$5000,MATCH($B282,Customers!$A$11:$A$5000,0)),"Unknown ID"))</f>
        <v/>
      </c>
      <c r="D282" s="12"/>
      <c r="E282" s="12"/>
      <c r="F282" s="18"/>
      <c r="G282" s="11"/>
      <c r="H282" s="15" t="str">
        <f aca="false">IF(AND($A282="",$B282="",$D282="",$E282="",$F282="",$G282=""),"",IF($A282="","Fix: add a charge ID",IF(COUNTIF($A$6:$A$5000,$A282)+COUNTIF(Payments!$A$6:$A$5000,$A282)&gt;1,"Fix: duplicate ID",IF($B282="","Fix: choose a customer ID",IF(COUNTIF(Customers!$A$11:$A$5000,$B282)=0,"Fix: unknown customer ID",IF(COUNTIF(Customers!$A$11:$A$5000,$B282)&gt;1,"Fix: customer ID used twice on Customers",IF(NOT(ISNUMBER($D282)),"Fix: charge date",IF(OR($D282&lt;36526,$D282&lt;&gt;INT($D282)),"Fix: charge date",IF($D282&gt;AsOf,"Fix: charge date is after the as-of date",IF(NOT(ISNUMBER($E282)),"Fix: due date",IF(OR($E282&lt;36526,$E282&lt;&gt;INT($E282)),"Fix: due date",IF($E282&lt;$D282,"Fix: due date is before the charge date",IF(NOT(ISNUMBER($F282)),"Fix: amount must be a number",IF($F282&lt;=0,"Fix: amount must be more than 0",IF(ROUND($F282,2)&lt;&gt;$F282,"Fix: amount in dollars and cents",IF($F282&gt;999999.99,"Fix: amount too large","OK"))))))))))))))))</f>
        <v/>
      </c>
    </row>
    <row r="283" customFormat="false" ht="15" hidden="false" customHeight="false" outlineLevel="0" collapsed="false">
      <c r="A283" s="11"/>
      <c r="B283" s="11"/>
      <c r="C283" s="15" t="str">
        <f aca="false">IF($B283="","",IFERROR(INDEX(Customers!$B$11:$B$5000,MATCH($B283,Customers!$A$11:$A$5000,0)),"Unknown ID"))</f>
        <v/>
      </c>
      <c r="D283" s="12"/>
      <c r="E283" s="12"/>
      <c r="F283" s="18"/>
      <c r="G283" s="11"/>
      <c r="H283" s="15" t="str">
        <f aca="false">IF(AND($A283="",$B283="",$D283="",$E283="",$F283="",$G283=""),"",IF($A283="","Fix: add a charge ID",IF(COUNTIF($A$6:$A$5000,$A283)+COUNTIF(Payments!$A$6:$A$5000,$A283)&gt;1,"Fix: duplicate ID",IF($B283="","Fix: choose a customer ID",IF(COUNTIF(Customers!$A$11:$A$5000,$B283)=0,"Fix: unknown customer ID",IF(COUNTIF(Customers!$A$11:$A$5000,$B283)&gt;1,"Fix: customer ID used twice on Customers",IF(NOT(ISNUMBER($D283)),"Fix: charge date",IF(OR($D283&lt;36526,$D283&lt;&gt;INT($D283)),"Fix: charge date",IF($D283&gt;AsOf,"Fix: charge date is after the as-of date",IF(NOT(ISNUMBER($E283)),"Fix: due date",IF(OR($E283&lt;36526,$E283&lt;&gt;INT($E283)),"Fix: due date",IF($E283&lt;$D283,"Fix: due date is before the charge date",IF(NOT(ISNUMBER($F283)),"Fix: amount must be a number",IF($F283&lt;=0,"Fix: amount must be more than 0",IF(ROUND($F283,2)&lt;&gt;$F283,"Fix: amount in dollars and cents",IF($F283&gt;999999.99,"Fix: amount too large","OK"))))))))))))))))</f>
        <v/>
      </c>
    </row>
    <row r="284" customFormat="false" ht="15" hidden="false" customHeight="false" outlineLevel="0" collapsed="false">
      <c r="A284" s="11"/>
      <c r="B284" s="11"/>
      <c r="C284" s="15" t="str">
        <f aca="false">IF($B284="","",IFERROR(INDEX(Customers!$B$11:$B$5000,MATCH($B284,Customers!$A$11:$A$5000,0)),"Unknown ID"))</f>
        <v/>
      </c>
      <c r="D284" s="12"/>
      <c r="E284" s="12"/>
      <c r="F284" s="18"/>
      <c r="G284" s="11"/>
      <c r="H284" s="15" t="str">
        <f aca="false">IF(AND($A284="",$B284="",$D284="",$E284="",$F284="",$G284=""),"",IF($A284="","Fix: add a charge ID",IF(COUNTIF($A$6:$A$5000,$A284)+COUNTIF(Payments!$A$6:$A$5000,$A284)&gt;1,"Fix: duplicate ID",IF($B284="","Fix: choose a customer ID",IF(COUNTIF(Customers!$A$11:$A$5000,$B284)=0,"Fix: unknown customer ID",IF(COUNTIF(Customers!$A$11:$A$5000,$B284)&gt;1,"Fix: customer ID used twice on Customers",IF(NOT(ISNUMBER($D284)),"Fix: charge date",IF(OR($D284&lt;36526,$D284&lt;&gt;INT($D284)),"Fix: charge date",IF($D284&gt;AsOf,"Fix: charge date is after the as-of date",IF(NOT(ISNUMBER($E284)),"Fix: due date",IF(OR($E284&lt;36526,$E284&lt;&gt;INT($E284)),"Fix: due date",IF($E284&lt;$D284,"Fix: due date is before the charge date",IF(NOT(ISNUMBER($F284)),"Fix: amount must be a number",IF($F284&lt;=0,"Fix: amount must be more than 0",IF(ROUND($F284,2)&lt;&gt;$F284,"Fix: amount in dollars and cents",IF($F284&gt;999999.99,"Fix: amount too large","OK"))))))))))))))))</f>
        <v/>
      </c>
    </row>
    <row r="285" customFormat="false" ht="15" hidden="false" customHeight="false" outlineLevel="0" collapsed="false">
      <c r="A285" s="11"/>
      <c r="B285" s="11"/>
      <c r="C285" s="15" t="str">
        <f aca="false">IF($B285="","",IFERROR(INDEX(Customers!$B$11:$B$5000,MATCH($B285,Customers!$A$11:$A$5000,0)),"Unknown ID"))</f>
        <v/>
      </c>
      <c r="D285" s="12"/>
      <c r="E285" s="12"/>
      <c r="F285" s="18"/>
      <c r="G285" s="11"/>
      <c r="H285" s="15" t="str">
        <f aca="false">IF(AND($A285="",$B285="",$D285="",$E285="",$F285="",$G285=""),"",IF($A285="","Fix: add a charge ID",IF(COUNTIF($A$6:$A$5000,$A285)+COUNTIF(Payments!$A$6:$A$5000,$A285)&gt;1,"Fix: duplicate ID",IF($B285="","Fix: choose a customer ID",IF(COUNTIF(Customers!$A$11:$A$5000,$B285)=0,"Fix: unknown customer ID",IF(COUNTIF(Customers!$A$11:$A$5000,$B285)&gt;1,"Fix: customer ID used twice on Customers",IF(NOT(ISNUMBER($D285)),"Fix: charge date",IF(OR($D285&lt;36526,$D285&lt;&gt;INT($D285)),"Fix: charge date",IF($D285&gt;AsOf,"Fix: charge date is after the as-of date",IF(NOT(ISNUMBER($E285)),"Fix: due date",IF(OR($E285&lt;36526,$E285&lt;&gt;INT($E285)),"Fix: due date",IF($E285&lt;$D285,"Fix: due date is before the charge date",IF(NOT(ISNUMBER($F285)),"Fix: amount must be a number",IF($F285&lt;=0,"Fix: amount must be more than 0",IF(ROUND($F285,2)&lt;&gt;$F285,"Fix: amount in dollars and cents",IF($F285&gt;999999.99,"Fix: amount too large","OK"))))))))))))))))</f>
        <v/>
      </c>
    </row>
    <row r="286" customFormat="false" ht="15" hidden="false" customHeight="false" outlineLevel="0" collapsed="false">
      <c r="A286" s="11"/>
      <c r="B286" s="11"/>
      <c r="C286" s="15" t="str">
        <f aca="false">IF($B286="","",IFERROR(INDEX(Customers!$B$11:$B$5000,MATCH($B286,Customers!$A$11:$A$5000,0)),"Unknown ID"))</f>
        <v/>
      </c>
      <c r="D286" s="12"/>
      <c r="E286" s="12"/>
      <c r="F286" s="18"/>
      <c r="G286" s="11"/>
      <c r="H286" s="15" t="str">
        <f aca="false">IF(AND($A286="",$B286="",$D286="",$E286="",$F286="",$G286=""),"",IF($A286="","Fix: add a charge ID",IF(COUNTIF($A$6:$A$5000,$A286)+COUNTIF(Payments!$A$6:$A$5000,$A286)&gt;1,"Fix: duplicate ID",IF($B286="","Fix: choose a customer ID",IF(COUNTIF(Customers!$A$11:$A$5000,$B286)=0,"Fix: unknown customer ID",IF(COUNTIF(Customers!$A$11:$A$5000,$B286)&gt;1,"Fix: customer ID used twice on Customers",IF(NOT(ISNUMBER($D286)),"Fix: charge date",IF(OR($D286&lt;36526,$D286&lt;&gt;INT($D286)),"Fix: charge date",IF($D286&gt;AsOf,"Fix: charge date is after the as-of date",IF(NOT(ISNUMBER($E286)),"Fix: due date",IF(OR($E286&lt;36526,$E286&lt;&gt;INT($E286)),"Fix: due date",IF($E286&lt;$D286,"Fix: due date is before the charge date",IF(NOT(ISNUMBER($F286)),"Fix: amount must be a number",IF($F286&lt;=0,"Fix: amount must be more than 0",IF(ROUND($F286,2)&lt;&gt;$F286,"Fix: amount in dollars and cents",IF($F286&gt;999999.99,"Fix: amount too large","OK"))))))))))))))))</f>
        <v/>
      </c>
    </row>
    <row r="287" customFormat="false" ht="15" hidden="false" customHeight="false" outlineLevel="0" collapsed="false">
      <c r="A287" s="11"/>
      <c r="B287" s="11"/>
      <c r="C287" s="15" t="str">
        <f aca="false">IF($B287="","",IFERROR(INDEX(Customers!$B$11:$B$5000,MATCH($B287,Customers!$A$11:$A$5000,0)),"Unknown ID"))</f>
        <v/>
      </c>
      <c r="D287" s="12"/>
      <c r="E287" s="12"/>
      <c r="F287" s="18"/>
      <c r="G287" s="11"/>
      <c r="H287" s="15" t="str">
        <f aca="false">IF(AND($A287="",$B287="",$D287="",$E287="",$F287="",$G287=""),"",IF($A287="","Fix: add a charge ID",IF(COUNTIF($A$6:$A$5000,$A287)+COUNTIF(Payments!$A$6:$A$5000,$A287)&gt;1,"Fix: duplicate ID",IF($B287="","Fix: choose a customer ID",IF(COUNTIF(Customers!$A$11:$A$5000,$B287)=0,"Fix: unknown customer ID",IF(COUNTIF(Customers!$A$11:$A$5000,$B287)&gt;1,"Fix: customer ID used twice on Customers",IF(NOT(ISNUMBER($D287)),"Fix: charge date",IF(OR($D287&lt;36526,$D287&lt;&gt;INT($D287)),"Fix: charge date",IF($D287&gt;AsOf,"Fix: charge date is after the as-of date",IF(NOT(ISNUMBER($E287)),"Fix: due date",IF(OR($E287&lt;36526,$E287&lt;&gt;INT($E287)),"Fix: due date",IF($E287&lt;$D287,"Fix: due date is before the charge date",IF(NOT(ISNUMBER($F287)),"Fix: amount must be a number",IF($F287&lt;=0,"Fix: amount must be more than 0",IF(ROUND($F287,2)&lt;&gt;$F287,"Fix: amount in dollars and cents",IF($F287&gt;999999.99,"Fix: amount too large","OK"))))))))))))))))</f>
        <v/>
      </c>
    </row>
    <row r="288" customFormat="false" ht="15" hidden="false" customHeight="false" outlineLevel="0" collapsed="false">
      <c r="A288" s="11"/>
      <c r="B288" s="11"/>
      <c r="C288" s="15" t="str">
        <f aca="false">IF($B288="","",IFERROR(INDEX(Customers!$B$11:$B$5000,MATCH($B288,Customers!$A$11:$A$5000,0)),"Unknown ID"))</f>
        <v/>
      </c>
      <c r="D288" s="12"/>
      <c r="E288" s="12"/>
      <c r="F288" s="18"/>
      <c r="G288" s="11"/>
      <c r="H288" s="15" t="str">
        <f aca="false">IF(AND($A288="",$B288="",$D288="",$E288="",$F288="",$G288=""),"",IF($A288="","Fix: add a charge ID",IF(COUNTIF($A$6:$A$5000,$A288)+COUNTIF(Payments!$A$6:$A$5000,$A288)&gt;1,"Fix: duplicate ID",IF($B288="","Fix: choose a customer ID",IF(COUNTIF(Customers!$A$11:$A$5000,$B288)=0,"Fix: unknown customer ID",IF(COUNTIF(Customers!$A$11:$A$5000,$B288)&gt;1,"Fix: customer ID used twice on Customers",IF(NOT(ISNUMBER($D288)),"Fix: charge date",IF(OR($D288&lt;36526,$D288&lt;&gt;INT($D288)),"Fix: charge date",IF($D288&gt;AsOf,"Fix: charge date is after the as-of date",IF(NOT(ISNUMBER($E288)),"Fix: due date",IF(OR($E288&lt;36526,$E288&lt;&gt;INT($E288)),"Fix: due date",IF($E288&lt;$D288,"Fix: due date is before the charge date",IF(NOT(ISNUMBER($F288)),"Fix: amount must be a number",IF($F288&lt;=0,"Fix: amount must be more than 0",IF(ROUND($F288,2)&lt;&gt;$F288,"Fix: amount in dollars and cents",IF($F288&gt;999999.99,"Fix: amount too large","OK"))))))))))))))))</f>
        <v/>
      </c>
    </row>
    <row r="289" customFormat="false" ht="15" hidden="false" customHeight="false" outlineLevel="0" collapsed="false">
      <c r="A289" s="11"/>
      <c r="B289" s="11"/>
      <c r="C289" s="15" t="str">
        <f aca="false">IF($B289="","",IFERROR(INDEX(Customers!$B$11:$B$5000,MATCH($B289,Customers!$A$11:$A$5000,0)),"Unknown ID"))</f>
        <v/>
      </c>
      <c r="D289" s="12"/>
      <c r="E289" s="12"/>
      <c r="F289" s="18"/>
      <c r="G289" s="11"/>
      <c r="H289" s="15" t="str">
        <f aca="false">IF(AND($A289="",$B289="",$D289="",$E289="",$F289="",$G289=""),"",IF($A289="","Fix: add a charge ID",IF(COUNTIF($A$6:$A$5000,$A289)+COUNTIF(Payments!$A$6:$A$5000,$A289)&gt;1,"Fix: duplicate ID",IF($B289="","Fix: choose a customer ID",IF(COUNTIF(Customers!$A$11:$A$5000,$B289)=0,"Fix: unknown customer ID",IF(COUNTIF(Customers!$A$11:$A$5000,$B289)&gt;1,"Fix: customer ID used twice on Customers",IF(NOT(ISNUMBER($D289)),"Fix: charge date",IF(OR($D289&lt;36526,$D289&lt;&gt;INT($D289)),"Fix: charge date",IF($D289&gt;AsOf,"Fix: charge date is after the as-of date",IF(NOT(ISNUMBER($E289)),"Fix: due date",IF(OR($E289&lt;36526,$E289&lt;&gt;INT($E289)),"Fix: due date",IF($E289&lt;$D289,"Fix: due date is before the charge date",IF(NOT(ISNUMBER($F289)),"Fix: amount must be a number",IF($F289&lt;=0,"Fix: amount must be more than 0",IF(ROUND($F289,2)&lt;&gt;$F289,"Fix: amount in dollars and cents",IF($F289&gt;999999.99,"Fix: amount too large","OK"))))))))))))))))</f>
        <v/>
      </c>
    </row>
    <row r="290" customFormat="false" ht="15" hidden="false" customHeight="false" outlineLevel="0" collapsed="false">
      <c r="A290" s="11"/>
      <c r="B290" s="11"/>
      <c r="C290" s="15" t="str">
        <f aca="false">IF($B290="","",IFERROR(INDEX(Customers!$B$11:$B$5000,MATCH($B290,Customers!$A$11:$A$5000,0)),"Unknown ID"))</f>
        <v/>
      </c>
      <c r="D290" s="12"/>
      <c r="E290" s="12"/>
      <c r="F290" s="18"/>
      <c r="G290" s="11"/>
      <c r="H290" s="15" t="str">
        <f aca="false">IF(AND($A290="",$B290="",$D290="",$E290="",$F290="",$G290=""),"",IF($A290="","Fix: add a charge ID",IF(COUNTIF($A$6:$A$5000,$A290)+COUNTIF(Payments!$A$6:$A$5000,$A290)&gt;1,"Fix: duplicate ID",IF($B290="","Fix: choose a customer ID",IF(COUNTIF(Customers!$A$11:$A$5000,$B290)=0,"Fix: unknown customer ID",IF(COUNTIF(Customers!$A$11:$A$5000,$B290)&gt;1,"Fix: customer ID used twice on Customers",IF(NOT(ISNUMBER($D290)),"Fix: charge date",IF(OR($D290&lt;36526,$D290&lt;&gt;INT($D290)),"Fix: charge date",IF($D290&gt;AsOf,"Fix: charge date is after the as-of date",IF(NOT(ISNUMBER($E290)),"Fix: due date",IF(OR($E290&lt;36526,$E290&lt;&gt;INT($E290)),"Fix: due date",IF($E290&lt;$D290,"Fix: due date is before the charge date",IF(NOT(ISNUMBER($F290)),"Fix: amount must be a number",IF($F290&lt;=0,"Fix: amount must be more than 0",IF(ROUND($F290,2)&lt;&gt;$F290,"Fix: amount in dollars and cents",IF($F290&gt;999999.99,"Fix: amount too large","OK"))))))))))))))))</f>
        <v/>
      </c>
    </row>
    <row r="291" customFormat="false" ht="15" hidden="false" customHeight="false" outlineLevel="0" collapsed="false">
      <c r="A291" s="11"/>
      <c r="B291" s="11"/>
      <c r="C291" s="15" t="str">
        <f aca="false">IF($B291="","",IFERROR(INDEX(Customers!$B$11:$B$5000,MATCH($B291,Customers!$A$11:$A$5000,0)),"Unknown ID"))</f>
        <v/>
      </c>
      <c r="D291" s="12"/>
      <c r="E291" s="12"/>
      <c r="F291" s="18"/>
      <c r="G291" s="11"/>
      <c r="H291" s="15" t="str">
        <f aca="false">IF(AND($A291="",$B291="",$D291="",$E291="",$F291="",$G291=""),"",IF($A291="","Fix: add a charge ID",IF(COUNTIF($A$6:$A$5000,$A291)+COUNTIF(Payments!$A$6:$A$5000,$A291)&gt;1,"Fix: duplicate ID",IF($B291="","Fix: choose a customer ID",IF(COUNTIF(Customers!$A$11:$A$5000,$B291)=0,"Fix: unknown customer ID",IF(COUNTIF(Customers!$A$11:$A$5000,$B291)&gt;1,"Fix: customer ID used twice on Customers",IF(NOT(ISNUMBER($D291)),"Fix: charge date",IF(OR($D291&lt;36526,$D291&lt;&gt;INT($D291)),"Fix: charge date",IF($D291&gt;AsOf,"Fix: charge date is after the as-of date",IF(NOT(ISNUMBER($E291)),"Fix: due date",IF(OR($E291&lt;36526,$E291&lt;&gt;INT($E291)),"Fix: due date",IF($E291&lt;$D291,"Fix: due date is before the charge date",IF(NOT(ISNUMBER($F291)),"Fix: amount must be a number",IF($F291&lt;=0,"Fix: amount must be more than 0",IF(ROUND($F291,2)&lt;&gt;$F291,"Fix: amount in dollars and cents",IF($F291&gt;999999.99,"Fix: amount too large","OK"))))))))))))))))</f>
        <v/>
      </c>
    </row>
    <row r="292" customFormat="false" ht="15" hidden="false" customHeight="false" outlineLevel="0" collapsed="false">
      <c r="A292" s="11"/>
      <c r="B292" s="11"/>
      <c r="C292" s="15" t="str">
        <f aca="false">IF($B292="","",IFERROR(INDEX(Customers!$B$11:$B$5000,MATCH($B292,Customers!$A$11:$A$5000,0)),"Unknown ID"))</f>
        <v/>
      </c>
      <c r="D292" s="12"/>
      <c r="E292" s="12"/>
      <c r="F292" s="18"/>
      <c r="G292" s="11"/>
      <c r="H292" s="15" t="str">
        <f aca="false">IF(AND($A292="",$B292="",$D292="",$E292="",$F292="",$G292=""),"",IF($A292="","Fix: add a charge ID",IF(COUNTIF($A$6:$A$5000,$A292)+COUNTIF(Payments!$A$6:$A$5000,$A292)&gt;1,"Fix: duplicate ID",IF($B292="","Fix: choose a customer ID",IF(COUNTIF(Customers!$A$11:$A$5000,$B292)=0,"Fix: unknown customer ID",IF(COUNTIF(Customers!$A$11:$A$5000,$B292)&gt;1,"Fix: customer ID used twice on Customers",IF(NOT(ISNUMBER($D292)),"Fix: charge date",IF(OR($D292&lt;36526,$D292&lt;&gt;INT($D292)),"Fix: charge date",IF($D292&gt;AsOf,"Fix: charge date is after the as-of date",IF(NOT(ISNUMBER($E292)),"Fix: due date",IF(OR($E292&lt;36526,$E292&lt;&gt;INT($E292)),"Fix: due date",IF($E292&lt;$D292,"Fix: due date is before the charge date",IF(NOT(ISNUMBER($F292)),"Fix: amount must be a number",IF($F292&lt;=0,"Fix: amount must be more than 0",IF(ROUND($F292,2)&lt;&gt;$F292,"Fix: amount in dollars and cents",IF($F292&gt;999999.99,"Fix: amount too large","OK"))))))))))))))))</f>
        <v/>
      </c>
    </row>
    <row r="293" customFormat="false" ht="15" hidden="false" customHeight="false" outlineLevel="0" collapsed="false">
      <c r="A293" s="11"/>
      <c r="B293" s="11"/>
      <c r="C293" s="15" t="str">
        <f aca="false">IF($B293="","",IFERROR(INDEX(Customers!$B$11:$B$5000,MATCH($B293,Customers!$A$11:$A$5000,0)),"Unknown ID"))</f>
        <v/>
      </c>
      <c r="D293" s="12"/>
      <c r="E293" s="12"/>
      <c r="F293" s="18"/>
      <c r="G293" s="11"/>
      <c r="H293" s="15" t="str">
        <f aca="false">IF(AND($A293="",$B293="",$D293="",$E293="",$F293="",$G293=""),"",IF($A293="","Fix: add a charge ID",IF(COUNTIF($A$6:$A$5000,$A293)+COUNTIF(Payments!$A$6:$A$5000,$A293)&gt;1,"Fix: duplicate ID",IF($B293="","Fix: choose a customer ID",IF(COUNTIF(Customers!$A$11:$A$5000,$B293)=0,"Fix: unknown customer ID",IF(COUNTIF(Customers!$A$11:$A$5000,$B293)&gt;1,"Fix: customer ID used twice on Customers",IF(NOT(ISNUMBER($D293)),"Fix: charge date",IF(OR($D293&lt;36526,$D293&lt;&gt;INT($D293)),"Fix: charge date",IF($D293&gt;AsOf,"Fix: charge date is after the as-of date",IF(NOT(ISNUMBER($E293)),"Fix: due date",IF(OR($E293&lt;36526,$E293&lt;&gt;INT($E293)),"Fix: due date",IF($E293&lt;$D293,"Fix: due date is before the charge date",IF(NOT(ISNUMBER($F293)),"Fix: amount must be a number",IF($F293&lt;=0,"Fix: amount must be more than 0",IF(ROUND($F293,2)&lt;&gt;$F293,"Fix: amount in dollars and cents",IF($F293&gt;999999.99,"Fix: amount too large","OK"))))))))))))))))</f>
        <v/>
      </c>
    </row>
    <row r="294" customFormat="false" ht="15" hidden="false" customHeight="false" outlineLevel="0" collapsed="false">
      <c r="A294" s="11"/>
      <c r="B294" s="11"/>
      <c r="C294" s="15" t="str">
        <f aca="false">IF($B294="","",IFERROR(INDEX(Customers!$B$11:$B$5000,MATCH($B294,Customers!$A$11:$A$5000,0)),"Unknown ID"))</f>
        <v/>
      </c>
      <c r="D294" s="12"/>
      <c r="E294" s="12"/>
      <c r="F294" s="18"/>
      <c r="G294" s="11"/>
      <c r="H294" s="15" t="str">
        <f aca="false">IF(AND($A294="",$B294="",$D294="",$E294="",$F294="",$G294=""),"",IF($A294="","Fix: add a charge ID",IF(COUNTIF($A$6:$A$5000,$A294)+COUNTIF(Payments!$A$6:$A$5000,$A294)&gt;1,"Fix: duplicate ID",IF($B294="","Fix: choose a customer ID",IF(COUNTIF(Customers!$A$11:$A$5000,$B294)=0,"Fix: unknown customer ID",IF(COUNTIF(Customers!$A$11:$A$5000,$B294)&gt;1,"Fix: customer ID used twice on Customers",IF(NOT(ISNUMBER($D294)),"Fix: charge date",IF(OR($D294&lt;36526,$D294&lt;&gt;INT($D294)),"Fix: charge date",IF($D294&gt;AsOf,"Fix: charge date is after the as-of date",IF(NOT(ISNUMBER($E294)),"Fix: due date",IF(OR($E294&lt;36526,$E294&lt;&gt;INT($E294)),"Fix: due date",IF($E294&lt;$D294,"Fix: due date is before the charge date",IF(NOT(ISNUMBER($F294)),"Fix: amount must be a number",IF($F294&lt;=0,"Fix: amount must be more than 0",IF(ROUND($F294,2)&lt;&gt;$F294,"Fix: amount in dollars and cents",IF($F294&gt;999999.99,"Fix: amount too large","OK"))))))))))))))))</f>
        <v/>
      </c>
    </row>
    <row r="295" customFormat="false" ht="15" hidden="false" customHeight="false" outlineLevel="0" collapsed="false">
      <c r="A295" s="11"/>
      <c r="B295" s="11"/>
      <c r="C295" s="15" t="str">
        <f aca="false">IF($B295="","",IFERROR(INDEX(Customers!$B$11:$B$5000,MATCH($B295,Customers!$A$11:$A$5000,0)),"Unknown ID"))</f>
        <v/>
      </c>
      <c r="D295" s="12"/>
      <c r="E295" s="12"/>
      <c r="F295" s="18"/>
      <c r="G295" s="11"/>
      <c r="H295" s="15" t="str">
        <f aca="false">IF(AND($A295="",$B295="",$D295="",$E295="",$F295="",$G295=""),"",IF($A295="","Fix: add a charge ID",IF(COUNTIF($A$6:$A$5000,$A295)+COUNTIF(Payments!$A$6:$A$5000,$A295)&gt;1,"Fix: duplicate ID",IF($B295="","Fix: choose a customer ID",IF(COUNTIF(Customers!$A$11:$A$5000,$B295)=0,"Fix: unknown customer ID",IF(COUNTIF(Customers!$A$11:$A$5000,$B295)&gt;1,"Fix: customer ID used twice on Customers",IF(NOT(ISNUMBER($D295)),"Fix: charge date",IF(OR($D295&lt;36526,$D295&lt;&gt;INT($D295)),"Fix: charge date",IF($D295&gt;AsOf,"Fix: charge date is after the as-of date",IF(NOT(ISNUMBER($E295)),"Fix: due date",IF(OR($E295&lt;36526,$E295&lt;&gt;INT($E295)),"Fix: due date",IF($E295&lt;$D295,"Fix: due date is before the charge date",IF(NOT(ISNUMBER($F295)),"Fix: amount must be a number",IF($F295&lt;=0,"Fix: amount must be more than 0",IF(ROUND($F295,2)&lt;&gt;$F295,"Fix: amount in dollars and cents",IF($F295&gt;999999.99,"Fix: amount too large","OK"))))))))))))))))</f>
        <v/>
      </c>
    </row>
    <row r="296" customFormat="false" ht="15" hidden="false" customHeight="false" outlineLevel="0" collapsed="false">
      <c r="A296" s="11"/>
      <c r="B296" s="11"/>
      <c r="C296" s="15" t="str">
        <f aca="false">IF($B296="","",IFERROR(INDEX(Customers!$B$11:$B$5000,MATCH($B296,Customers!$A$11:$A$5000,0)),"Unknown ID"))</f>
        <v/>
      </c>
      <c r="D296" s="12"/>
      <c r="E296" s="12"/>
      <c r="F296" s="18"/>
      <c r="G296" s="11"/>
      <c r="H296" s="15" t="str">
        <f aca="false">IF(AND($A296="",$B296="",$D296="",$E296="",$F296="",$G296=""),"",IF($A296="","Fix: add a charge ID",IF(COUNTIF($A$6:$A$5000,$A296)+COUNTIF(Payments!$A$6:$A$5000,$A296)&gt;1,"Fix: duplicate ID",IF($B296="","Fix: choose a customer ID",IF(COUNTIF(Customers!$A$11:$A$5000,$B296)=0,"Fix: unknown customer ID",IF(COUNTIF(Customers!$A$11:$A$5000,$B296)&gt;1,"Fix: customer ID used twice on Customers",IF(NOT(ISNUMBER($D296)),"Fix: charge date",IF(OR($D296&lt;36526,$D296&lt;&gt;INT($D296)),"Fix: charge date",IF($D296&gt;AsOf,"Fix: charge date is after the as-of date",IF(NOT(ISNUMBER($E296)),"Fix: due date",IF(OR($E296&lt;36526,$E296&lt;&gt;INT($E296)),"Fix: due date",IF($E296&lt;$D296,"Fix: due date is before the charge date",IF(NOT(ISNUMBER($F296)),"Fix: amount must be a number",IF($F296&lt;=0,"Fix: amount must be more than 0",IF(ROUND($F296,2)&lt;&gt;$F296,"Fix: amount in dollars and cents",IF($F296&gt;999999.99,"Fix: amount too large","OK"))))))))))))))))</f>
        <v/>
      </c>
    </row>
    <row r="297" customFormat="false" ht="15" hidden="false" customHeight="false" outlineLevel="0" collapsed="false">
      <c r="A297" s="11"/>
      <c r="B297" s="11"/>
      <c r="C297" s="15" t="str">
        <f aca="false">IF($B297="","",IFERROR(INDEX(Customers!$B$11:$B$5000,MATCH($B297,Customers!$A$11:$A$5000,0)),"Unknown ID"))</f>
        <v/>
      </c>
      <c r="D297" s="12"/>
      <c r="E297" s="12"/>
      <c r="F297" s="18"/>
      <c r="G297" s="11"/>
      <c r="H297" s="15" t="str">
        <f aca="false">IF(AND($A297="",$B297="",$D297="",$E297="",$F297="",$G297=""),"",IF($A297="","Fix: add a charge ID",IF(COUNTIF($A$6:$A$5000,$A297)+COUNTIF(Payments!$A$6:$A$5000,$A297)&gt;1,"Fix: duplicate ID",IF($B297="","Fix: choose a customer ID",IF(COUNTIF(Customers!$A$11:$A$5000,$B297)=0,"Fix: unknown customer ID",IF(COUNTIF(Customers!$A$11:$A$5000,$B297)&gt;1,"Fix: customer ID used twice on Customers",IF(NOT(ISNUMBER($D297)),"Fix: charge date",IF(OR($D297&lt;36526,$D297&lt;&gt;INT($D297)),"Fix: charge date",IF($D297&gt;AsOf,"Fix: charge date is after the as-of date",IF(NOT(ISNUMBER($E297)),"Fix: due date",IF(OR($E297&lt;36526,$E297&lt;&gt;INT($E297)),"Fix: due date",IF($E297&lt;$D297,"Fix: due date is before the charge date",IF(NOT(ISNUMBER($F297)),"Fix: amount must be a number",IF($F297&lt;=0,"Fix: amount must be more than 0",IF(ROUND($F297,2)&lt;&gt;$F297,"Fix: amount in dollars and cents",IF($F297&gt;999999.99,"Fix: amount too large","OK"))))))))))))))))</f>
        <v/>
      </c>
    </row>
    <row r="298" customFormat="false" ht="15" hidden="false" customHeight="false" outlineLevel="0" collapsed="false">
      <c r="A298" s="11"/>
      <c r="B298" s="11"/>
      <c r="C298" s="15" t="str">
        <f aca="false">IF($B298="","",IFERROR(INDEX(Customers!$B$11:$B$5000,MATCH($B298,Customers!$A$11:$A$5000,0)),"Unknown ID"))</f>
        <v/>
      </c>
      <c r="D298" s="12"/>
      <c r="E298" s="12"/>
      <c r="F298" s="18"/>
      <c r="G298" s="11"/>
      <c r="H298" s="15" t="str">
        <f aca="false">IF(AND($A298="",$B298="",$D298="",$E298="",$F298="",$G298=""),"",IF($A298="","Fix: add a charge ID",IF(COUNTIF($A$6:$A$5000,$A298)+COUNTIF(Payments!$A$6:$A$5000,$A298)&gt;1,"Fix: duplicate ID",IF($B298="","Fix: choose a customer ID",IF(COUNTIF(Customers!$A$11:$A$5000,$B298)=0,"Fix: unknown customer ID",IF(COUNTIF(Customers!$A$11:$A$5000,$B298)&gt;1,"Fix: customer ID used twice on Customers",IF(NOT(ISNUMBER($D298)),"Fix: charge date",IF(OR($D298&lt;36526,$D298&lt;&gt;INT($D298)),"Fix: charge date",IF($D298&gt;AsOf,"Fix: charge date is after the as-of date",IF(NOT(ISNUMBER($E298)),"Fix: due date",IF(OR($E298&lt;36526,$E298&lt;&gt;INT($E298)),"Fix: due date",IF($E298&lt;$D298,"Fix: due date is before the charge date",IF(NOT(ISNUMBER($F298)),"Fix: amount must be a number",IF($F298&lt;=0,"Fix: amount must be more than 0",IF(ROUND($F298,2)&lt;&gt;$F298,"Fix: amount in dollars and cents",IF($F298&gt;999999.99,"Fix: amount too large","OK"))))))))))))))))</f>
        <v/>
      </c>
    </row>
    <row r="299" customFormat="false" ht="15" hidden="false" customHeight="false" outlineLevel="0" collapsed="false">
      <c r="A299" s="11"/>
      <c r="B299" s="11"/>
      <c r="C299" s="15" t="str">
        <f aca="false">IF($B299="","",IFERROR(INDEX(Customers!$B$11:$B$5000,MATCH($B299,Customers!$A$11:$A$5000,0)),"Unknown ID"))</f>
        <v/>
      </c>
      <c r="D299" s="12"/>
      <c r="E299" s="12"/>
      <c r="F299" s="18"/>
      <c r="G299" s="11"/>
      <c r="H299" s="15" t="str">
        <f aca="false">IF(AND($A299="",$B299="",$D299="",$E299="",$F299="",$G299=""),"",IF($A299="","Fix: add a charge ID",IF(COUNTIF($A$6:$A$5000,$A299)+COUNTIF(Payments!$A$6:$A$5000,$A299)&gt;1,"Fix: duplicate ID",IF($B299="","Fix: choose a customer ID",IF(COUNTIF(Customers!$A$11:$A$5000,$B299)=0,"Fix: unknown customer ID",IF(COUNTIF(Customers!$A$11:$A$5000,$B299)&gt;1,"Fix: customer ID used twice on Customers",IF(NOT(ISNUMBER($D299)),"Fix: charge date",IF(OR($D299&lt;36526,$D299&lt;&gt;INT($D299)),"Fix: charge date",IF($D299&gt;AsOf,"Fix: charge date is after the as-of date",IF(NOT(ISNUMBER($E299)),"Fix: due date",IF(OR($E299&lt;36526,$E299&lt;&gt;INT($E299)),"Fix: due date",IF($E299&lt;$D299,"Fix: due date is before the charge date",IF(NOT(ISNUMBER($F299)),"Fix: amount must be a number",IF($F299&lt;=0,"Fix: amount must be more than 0",IF(ROUND($F299,2)&lt;&gt;$F299,"Fix: amount in dollars and cents",IF($F299&gt;999999.99,"Fix: amount too large","OK"))))))))))))))))</f>
        <v/>
      </c>
    </row>
    <row r="300" customFormat="false" ht="15" hidden="false" customHeight="false" outlineLevel="0" collapsed="false">
      <c r="A300" s="11"/>
      <c r="B300" s="11"/>
      <c r="C300" s="15" t="str">
        <f aca="false">IF($B300="","",IFERROR(INDEX(Customers!$B$11:$B$5000,MATCH($B300,Customers!$A$11:$A$5000,0)),"Unknown ID"))</f>
        <v/>
      </c>
      <c r="D300" s="12"/>
      <c r="E300" s="12"/>
      <c r="F300" s="18"/>
      <c r="G300" s="11"/>
      <c r="H300" s="15" t="str">
        <f aca="false">IF(AND($A300="",$B300="",$D300="",$E300="",$F300="",$G300=""),"",IF($A300="","Fix: add a charge ID",IF(COUNTIF($A$6:$A$5000,$A300)+COUNTIF(Payments!$A$6:$A$5000,$A300)&gt;1,"Fix: duplicate ID",IF($B300="","Fix: choose a customer ID",IF(COUNTIF(Customers!$A$11:$A$5000,$B300)=0,"Fix: unknown customer ID",IF(COUNTIF(Customers!$A$11:$A$5000,$B300)&gt;1,"Fix: customer ID used twice on Customers",IF(NOT(ISNUMBER($D300)),"Fix: charge date",IF(OR($D300&lt;36526,$D300&lt;&gt;INT($D300)),"Fix: charge date",IF($D300&gt;AsOf,"Fix: charge date is after the as-of date",IF(NOT(ISNUMBER($E300)),"Fix: due date",IF(OR($E300&lt;36526,$E300&lt;&gt;INT($E300)),"Fix: due date",IF($E300&lt;$D300,"Fix: due date is before the charge date",IF(NOT(ISNUMBER($F300)),"Fix: amount must be a number",IF($F300&lt;=0,"Fix: amount must be more than 0",IF(ROUND($F300,2)&lt;&gt;$F300,"Fix: amount in dollars and cents",IF($F300&gt;999999.99,"Fix: amount too large","OK"))))))))))))))))</f>
        <v/>
      </c>
    </row>
    <row r="301" customFormat="false" ht="15" hidden="false" customHeight="false" outlineLevel="0" collapsed="false">
      <c r="A301" s="11"/>
      <c r="B301" s="11"/>
      <c r="C301" s="15" t="str">
        <f aca="false">IF($B301="","",IFERROR(INDEX(Customers!$B$11:$B$5000,MATCH($B301,Customers!$A$11:$A$5000,0)),"Unknown ID"))</f>
        <v/>
      </c>
      <c r="D301" s="12"/>
      <c r="E301" s="12"/>
      <c r="F301" s="18"/>
      <c r="G301" s="11"/>
      <c r="H301" s="15" t="str">
        <f aca="false">IF(AND($A301="",$B301="",$D301="",$E301="",$F301="",$G301=""),"",IF($A301="","Fix: add a charge ID",IF(COUNTIF($A$6:$A$5000,$A301)+COUNTIF(Payments!$A$6:$A$5000,$A301)&gt;1,"Fix: duplicate ID",IF($B301="","Fix: choose a customer ID",IF(COUNTIF(Customers!$A$11:$A$5000,$B301)=0,"Fix: unknown customer ID",IF(COUNTIF(Customers!$A$11:$A$5000,$B301)&gt;1,"Fix: customer ID used twice on Customers",IF(NOT(ISNUMBER($D301)),"Fix: charge date",IF(OR($D301&lt;36526,$D301&lt;&gt;INT($D301)),"Fix: charge date",IF($D301&gt;AsOf,"Fix: charge date is after the as-of date",IF(NOT(ISNUMBER($E301)),"Fix: due date",IF(OR($E301&lt;36526,$E301&lt;&gt;INT($E301)),"Fix: due date",IF($E301&lt;$D301,"Fix: due date is before the charge date",IF(NOT(ISNUMBER($F301)),"Fix: amount must be a number",IF($F301&lt;=0,"Fix: amount must be more than 0",IF(ROUND($F301,2)&lt;&gt;$F301,"Fix: amount in dollars and cents",IF($F301&gt;999999.99,"Fix: amount too large","OK"))))))))))))))))</f>
        <v/>
      </c>
    </row>
    <row r="302" customFormat="false" ht="15" hidden="false" customHeight="false" outlineLevel="0" collapsed="false">
      <c r="A302" s="11"/>
      <c r="B302" s="11"/>
      <c r="C302" s="15" t="str">
        <f aca="false">IF($B302="","",IFERROR(INDEX(Customers!$B$11:$B$5000,MATCH($B302,Customers!$A$11:$A$5000,0)),"Unknown ID"))</f>
        <v/>
      </c>
      <c r="D302" s="12"/>
      <c r="E302" s="12"/>
      <c r="F302" s="18"/>
      <c r="G302" s="11"/>
      <c r="H302" s="15" t="str">
        <f aca="false">IF(AND($A302="",$B302="",$D302="",$E302="",$F302="",$G302=""),"",IF($A302="","Fix: add a charge ID",IF(COUNTIF($A$6:$A$5000,$A302)+COUNTIF(Payments!$A$6:$A$5000,$A302)&gt;1,"Fix: duplicate ID",IF($B302="","Fix: choose a customer ID",IF(COUNTIF(Customers!$A$11:$A$5000,$B302)=0,"Fix: unknown customer ID",IF(COUNTIF(Customers!$A$11:$A$5000,$B302)&gt;1,"Fix: customer ID used twice on Customers",IF(NOT(ISNUMBER($D302)),"Fix: charge date",IF(OR($D302&lt;36526,$D302&lt;&gt;INT($D302)),"Fix: charge date",IF($D302&gt;AsOf,"Fix: charge date is after the as-of date",IF(NOT(ISNUMBER($E302)),"Fix: due date",IF(OR($E302&lt;36526,$E302&lt;&gt;INT($E302)),"Fix: due date",IF($E302&lt;$D302,"Fix: due date is before the charge date",IF(NOT(ISNUMBER($F302)),"Fix: amount must be a number",IF($F302&lt;=0,"Fix: amount must be more than 0",IF(ROUND($F302,2)&lt;&gt;$F302,"Fix: amount in dollars and cents",IF($F302&gt;999999.99,"Fix: amount too large","OK"))))))))))))))))</f>
        <v/>
      </c>
    </row>
    <row r="303" customFormat="false" ht="15" hidden="false" customHeight="false" outlineLevel="0" collapsed="false">
      <c r="A303" s="11"/>
      <c r="B303" s="11"/>
      <c r="C303" s="15" t="str">
        <f aca="false">IF($B303="","",IFERROR(INDEX(Customers!$B$11:$B$5000,MATCH($B303,Customers!$A$11:$A$5000,0)),"Unknown ID"))</f>
        <v/>
      </c>
      <c r="D303" s="12"/>
      <c r="E303" s="12"/>
      <c r="F303" s="18"/>
      <c r="G303" s="11"/>
      <c r="H303" s="15" t="str">
        <f aca="false">IF(AND($A303="",$B303="",$D303="",$E303="",$F303="",$G303=""),"",IF($A303="","Fix: add a charge ID",IF(COUNTIF($A$6:$A$5000,$A303)+COUNTIF(Payments!$A$6:$A$5000,$A303)&gt;1,"Fix: duplicate ID",IF($B303="","Fix: choose a customer ID",IF(COUNTIF(Customers!$A$11:$A$5000,$B303)=0,"Fix: unknown customer ID",IF(COUNTIF(Customers!$A$11:$A$5000,$B303)&gt;1,"Fix: customer ID used twice on Customers",IF(NOT(ISNUMBER($D303)),"Fix: charge date",IF(OR($D303&lt;36526,$D303&lt;&gt;INT($D303)),"Fix: charge date",IF($D303&gt;AsOf,"Fix: charge date is after the as-of date",IF(NOT(ISNUMBER($E303)),"Fix: due date",IF(OR($E303&lt;36526,$E303&lt;&gt;INT($E303)),"Fix: due date",IF($E303&lt;$D303,"Fix: due date is before the charge date",IF(NOT(ISNUMBER($F303)),"Fix: amount must be a number",IF($F303&lt;=0,"Fix: amount must be more than 0",IF(ROUND($F303,2)&lt;&gt;$F303,"Fix: amount in dollars and cents",IF($F303&gt;999999.99,"Fix: amount too large","OK"))))))))))))))))</f>
        <v/>
      </c>
    </row>
    <row r="304" customFormat="false" ht="15" hidden="false" customHeight="false" outlineLevel="0" collapsed="false">
      <c r="A304" s="11"/>
      <c r="B304" s="11"/>
      <c r="C304" s="15" t="str">
        <f aca="false">IF($B304="","",IFERROR(INDEX(Customers!$B$11:$B$5000,MATCH($B304,Customers!$A$11:$A$5000,0)),"Unknown ID"))</f>
        <v/>
      </c>
      <c r="D304" s="12"/>
      <c r="E304" s="12"/>
      <c r="F304" s="18"/>
      <c r="G304" s="11"/>
      <c r="H304" s="15" t="str">
        <f aca="false">IF(AND($A304="",$B304="",$D304="",$E304="",$F304="",$G304=""),"",IF($A304="","Fix: add a charge ID",IF(COUNTIF($A$6:$A$5000,$A304)+COUNTIF(Payments!$A$6:$A$5000,$A304)&gt;1,"Fix: duplicate ID",IF($B304="","Fix: choose a customer ID",IF(COUNTIF(Customers!$A$11:$A$5000,$B304)=0,"Fix: unknown customer ID",IF(COUNTIF(Customers!$A$11:$A$5000,$B304)&gt;1,"Fix: customer ID used twice on Customers",IF(NOT(ISNUMBER($D304)),"Fix: charge date",IF(OR($D304&lt;36526,$D304&lt;&gt;INT($D304)),"Fix: charge date",IF($D304&gt;AsOf,"Fix: charge date is after the as-of date",IF(NOT(ISNUMBER($E304)),"Fix: due date",IF(OR($E304&lt;36526,$E304&lt;&gt;INT($E304)),"Fix: due date",IF($E304&lt;$D304,"Fix: due date is before the charge date",IF(NOT(ISNUMBER($F304)),"Fix: amount must be a number",IF($F304&lt;=0,"Fix: amount must be more than 0",IF(ROUND($F304,2)&lt;&gt;$F304,"Fix: amount in dollars and cents",IF($F304&gt;999999.99,"Fix: amount too large","OK"))))))))))))))))</f>
        <v/>
      </c>
    </row>
    <row r="305" customFormat="false" ht="15" hidden="false" customHeight="false" outlineLevel="0" collapsed="false">
      <c r="A305" s="11"/>
      <c r="B305" s="11"/>
      <c r="C305" s="15" t="str">
        <f aca="false">IF($B305="","",IFERROR(INDEX(Customers!$B$11:$B$5000,MATCH($B305,Customers!$A$11:$A$5000,0)),"Unknown ID"))</f>
        <v/>
      </c>
      <c r="D305" s="12"/>
      <c r="E305" s="12"/>
      <c r="F305" s="18"/>
      <c r="G305" s="11"/>
      <c r="H305" s="15" t="str">
        <f aca="false">IF(AND($A305="",$B305="",$D305="",$E305="",$F305="",$G305=""),"",IF($A305="","Fix: add a charge ID",IF(COUNTIF($A$6:$A$5000,$A305)+COUNTIF(Payments!$A$6:$A$5000,$A305)&gt;1,"Fix: duplicate ID",IF($B305="","Fix: choose a customer ID",IF(COUNTIF(Customers!$A$11:$A$5000,$B305)=0,"Fix: unknown customer ID",IF(COUNTIF(Customers!$A$11:$A$5000,$B305)&gt;1,"Fix: customer ID used twice on Customers",IF(NOT(ISNUMBER($D305)),"Fix: charge date",IF(OR($D305&lt;36526,$D305&lt;&gt;INT($D305)),"Fix: charge date",IF($D305&gt;AsOf,"Fix: charge date is after the as-of date",IF(NOT(ISNUMBER($E305)),"Fix: due date",IF(OR($E305&lt;36526,$E305&lt;&gt;INT($E305)),"Fix: due date",IF($E305&lt;$D305,"Fix: due date is before the charge date",IF(NOT(ISNUMBER($F305)),"Fix: amount must be a number",IF($F305&lt;=0,"Fix: amount must be more than 0",IF(ROUND($F305,2)&lt;&gt;$F305,"Fix: amount in dollars and cents",IF($F305&gt;999999.99,"Fix: amount too large","OK"))))))))))))))))</f>
        <v/>
      </c>
    </row>
    <row r="306" customFormat="false" ht="15" hidden="false" customHeight="false" outlineLevel="0" collapsed="false">
      <c r="A306" s="11"/>
      <c r="B306" s="11"/>
      <c r="C306" s="15" t="str">
        <f aca="false">IF($B306="","",IFERROR(INDEX(Customers!$B$11:$B$5000,MATCH($B306,Customers!$A$11:$A$5000,0)),"Unknown ID"))</f>
        <v/>
      </c>
      <c r="D306" s="12"/>
      <c r="E306" s="12"/>
      <c r="F306" s="18"/>
      <c r="G306" s="11"/>
      <c r="H306" s="15" t="str">
        <f aca="false">IF(AND($A306="",$B306="",$D306="",$E306="",$F306="",$G306=""),"",IF($A306="","Fix: add a charge ID",IF(COUNTIF($A$6:$A$5000,$A306)+COUNTIF(Payments!$A$6:$A$5000,$A306)&gt;1,"Fix: duplicate ID",IF($B306="","Fix: choose a customer ID",IF(COUNTIF(Customers!$A$11:$A$5000,$B306)=0,"Fix: unknown customer ID",IF(COUNTIF(Customers!$A$11:$A$5000,$B306)&gt;1,"Fix: customer ID used twice on Customers",IF(NOT(ISNUMBER($D306)),"Fix: charge date",IF(OR($D306&lt;36526,$D306&lt;&gt;INT($D306)),"Fix: charge date",IF($D306&gt;AsOf,"Fix: charge date is after the as-of date",IF(NOT(ISNUMBER($E306)),"Fix: due date",IF(OR($E306&lt;36526,$E306&lt;&gt;INT($E306)),"Fix: due date",IF($E306&lt;$D306,"Fix: due date is before the charge date",IF(NOT(ISNUMBER($F306)),"Fix: amount must be a number",IF($F306&lt;=0,"Fix: amount must be more than 0",IF(ROUND($F306,2)&lt;&gt;$F306,"Fix: amount in dollars and cents",IF($F306&gt;999999.99,"Fix: amount too large","OK"))))))))))))))))</f>
        <v/>
      </c>
    </row>
    <row r="307" customFormat="false" ht="15" hidden="false" customHeight="false" outlineLevel="0" collapsed="false">
      <c r="A307" s="11"/>
      <c r="B307" s="11"/>
      <c r="C307" s="15" t="str">
        <f aca="false">IF($B307="","",IFERROR(INDEX(Customers!$B$11:$B$5000,MATCH($B307,Customers!$A$11:$A$5000,0)),"Unknown ID"))</f>
        <v/>
      </c>
      <c r="D307" s="12"/>
      <c r="E307" s="12"/>
      <c r="F307" s="18"/>
      <c r="G307" s="11"/>
      <c r="H307" s="15" t="str">
        <f aca="false">IF(AND($A307="",$B307="",$D307="",$E307="",$F307="",$G307=""),"",IF($A307="","Fix: add a charge ID",IF(COUNTIF($A$6:$A$5000,$A307)+COUNTIF(Payments!$A$6:$A$5000,$A307)&gt;1,"Fix: duplicate ID",IF($B307="","Fix: choose a customer ID",IF(COUNTIF(Customers!$A$11:$A$5000,$B307)=0,"Fix: unknown customer ID",IF(COUNTIF(Customers!$A$11:$A$5000,$B307)&gt;1,"Fix: customer ID used twice on Customers",IF(NOT(ISNUMBER($D307)),"Fix: charge date",IF(OR($D307&lt;36526,$D307&lt;&gt;INT($D307)),"Fix: charge date",IF($D307&gt;AsOf,"Fix: charge date is after the as-of date",IF(NOT(ISNUMBER($E307)),"Fix: due date",IF(OR($E307&lt;36526,$E307&lt;&gt;INT($E307)),"Fix: due date",IF($E307&lt;$D307,"Fix: due date is before the charge date",IF(NOT(ISNUMBER($F307)),"Fix: amount must be a number",IF($F307&lt;=0,"Fix: amount must be more than 0",IF(ROUND($F307,2)&lt;&gt;$F307,"Fix: amount in dollars and cents",IF($F307&gt;999999.99,"Fix: amount too large","OK"))))))))))))))))</f>
        <v/>
      </c>
    </row>
    <row r="308" customFormat="false" ht="15" hidden="false" customHeight="false" outlineLevel="0" collapsed="false">
      <c r="A308" s="11"/>
      <c r="B308" s="11"/>
      <c r="C308" s="15" t="str">
        <f aca="false">IF($B308="","",IFERROR(INDEX(Customers!$B$11:$B$5000,MATCH($B308,Customers!$A$11:$A$5000,0)),"Unknown ID"))</f>
        <v/>
      </c>
      <c r="D308" s="12"/>
      <c r="E308" s="12"/>
      <c r="F308" s="18"/>
      <c r="G308" s="11"/>
      <c r="H308" s="15" t="str">
        <f aca="false">IF(AND($A308="",$B308="",$D308="",$E308="",$F308="",$G308=""),"",IF($A308="","Fix: add a charge ID",IF(COUNTIF($A$6:$A$5000,$A308)+COUNTIF(Payments!$A$6:$A$5000,$A308)&gt;1,"Fix: duplicate ID",IF($B308="","Fix: choose a customer ID",IF(COUNTIF(Customers!$A$11:$A$5000,$B308)=0,"Fix: unknown customer ID",IF(COUNTIF(Customers!$A$11:$A$5000,$B308)&gt;1,"Fix: customer ID used twice on Customers",IF(NOT(ISNUMBER($D308)),"Fix: charge date",IF(OR($D308&lt;36526,$D308&lt;&gt;INT($D308)),"Fix: charge date",IF($D308&gt;AsOf,"Fix: charge date is after the as-of date",IF(NOT(ISNUMBER($E308)),"Fix: due date",IF(OR($E308&lt;36526,$E308&lt;&gt;INT($E308)),"Fix: due date",IF($E308&lt;$D308,"Fix: due date is before the charge date",IF(NOT(ISNUMBER($F308)),"Fix: amount must be a number",IF($F308&lt;=0,"Fix: amount must be more than 0",IF(ROUND($F308,2)&lt;&gt;$F308,"Fix: amount in dollars and cents",IF($F308&gt;999999.99,"Fix: amount too large","OK"))))))))))))))))</f>
        <v/>
      </c>
    </row>
    <row r="309" customFormat="false" ht="15" hidden="false" customHeight="false" outlineLevel="0" collapsed="false">
      <c r="A309" s="11"/>
      <c r="B309" s="11"/>
      <c r="C309" s="15" t="str">
        <f aca="false">IF($B309="","",IFERROR(INDEX(Customers!$B$11:$B$5000,MATCH($B309,Customers!$A$11:$A$5000,0)),"Unknown ID"))</f>
        <v/>
      </c>
      <c r="D309" s="12"/>
      <c r="E309" s="12"/>
      <c r="F309" s="18"/>
      <c r="G309" s="11"/>
      <c r="H309" s="15" t="str">
        <f aca="false">IF(AND($A309="",$B309="",$D309="",$E309="",$F309="",$G309=""),"",IF($A309="","Fix: add a charge ID",IF(COUNTIF($A$6:$A$5000,$A309)+COUNTIF(Payments!$A$6:$A$5000,$A309)&gt;1,"Fix: duplicate ID",IF($B309="","Fix: choose a customer ID",IF(COUNTIF(Customers!$A$11:$A$5000,$B309)=0,"Fix: unknown customer ID",IF(COUNTIF(Customers!$A$11:$A$5000,$B309)&gt;1,"Fix: customer ID used twice on Customers",IF(NOT(ISNUMBER($D309)),"Fix: charge date",IF(OR($D309&lt;36526,$D309&lt;&gt;INT($D309)),"Fix: charge date",IF($D309&gt;AsOf,"Fix: charge date is after the as-of date",IF(NOT(ISNUMBER($E309)),"Fix: due date",IF(OR($E309&lt;36526,$E309&lt;&gt;INT($E309)),"Fix: due date",IF($E309&lt;$D309,"Fix: due date is before the charge date",IF(NOT(ISNUMBER($F309)),"Fix: amount must be a number",IF($F309&lt;=0,"Fix: amount must be more than 0",IF(ROUND($F309,2)&lt;&gt;$F309,"Fix: amount in dollars and cents",IF($F309&gt;999999.99,"Fix: amount too large","OK"))))))))))))))))</f>
        <v/>
      </c>
    </row>
    <row r="310" customFormat="false" ht="15" hidden="false" customHeight="false" outlineLevel="0" collapsed="false">
      <c r="A310" s="11"/>
      <c r="B310" s="11"/>
      <c r="C310" s="15" t="str">
        <f aca="false">IF($B310="","",IFERROR(INDEX(Customers!$B$11:$B$5000,MATCH($B310,Customers!$A$11:$A$5000,0)),"Unknown ID"))</f>
        <v/>
      </c>
      <c r="D310" s="12"/>
      <c r="E310" s="12"/>
      <c r="F310" s="18"/>
      <c r="G310" s="11"/>
      <c r="H310" s="15" t="str">
        <f aca="false">IF(AND($A310="",$B310="",$D310="",$E310="",$F310="",$G310=""),"",IF($A310="","Fix: add a charge ID",IF(COUNTIF($A$6:$A$5000,$A310)+COUNTIF(Payments!$A$6:$A$5000,$A310)&gt;1,"Fix: duplicate ID",IF($B310="","Fix: choose a customer ID",IF(COUNTIF(Customers!$A$11:$A$5000,$B310)=0,"Fix: unknown customer ID",IF(COUNTIF(Customers!$A$11:$A$5000,$B310)&gt;1,"Fix: customer ID used twice on Customers",IF(NOT(ISNUMBER($D310)),"Fix: charge date",IF(OR($D310&lt;36526,$D310&lt;&gt;INT($D310)),"Fix: charge date",IF($D310&gt;AsOf,"Fix: charge date is after the as-of date",IF(NOT(ISNUMBER($E310)),"Fix: due date",IF(OR($E310&lt;36526,$E310&lt;&gt;INT($E310)),"Fix: due date",IF($E310&lt;$D310,"Fix: due date is before the charge date",IF(NOT(ISNUMBER($F310)),"Fix: amount must be a number",IF($F310&lt;=0,"Fix: amount must be more than 0",IF(ROUND($F310,2)&lt;&gt;$F310,"Fix: amount in dollars and cents",IF($F310&gt;999999.99,"Fix: amount too large","OK"))))))))))))))))</f>
        <v/>
      </c>
    </row>
    <row r="311" customFormat="false" ht="15" hidden="false" customHeight="false" outlineLevel="0" collapsed="false">
      <c r="A311" s="11"/>
      <c r="B311" s="11"/>
      <c r="C311" s="15" t="str">
        <f aca="false">IF($B311="","",IFERROR(INDEX(Customers!$B$11:$B$5000,MATCH($B311,Customers!$A$11:$A$5000,0)),"Unknown ID"))</f>
        <v/>
      </c>
      <c r="D311" s="12"/>
      <c r="E311" s="12"/>
      <c r="F311" s="18"/>
      <c r="G311" s="11"/>
      <c r="H311" s="15" t="str">
        <f aca="false">IF(AND($A311="",$B311="",$D311="",$E311="",$F311="",$G311=""),"",IF($A311="","Fix: add a charge ID",IF(COUNTIF($A$6:$A$5000,$A311)+COUNTIF(Payments!$A$6:$A$5000,$A311)&gt;1,"Fix: duplicate ID",IF($B311="","Fix: choose a customer ID",IF(COUNTIF(Customers!$A$11:$A$5000,$B311)=0,"Fix: unknown customer ID",IF(COUNTIF(Customers!$A$11:$A$5000,$B311)&gt;1,"Fix: customer ID used twice on Customers",IF(NOT(ISNUMBER($D311)),"Fix: charge date",IF(OR($D311&lt;36526,$D311&lt;&gt;INT($D311)),"Fix: charge date",IF($D311&gt;AsOf,"Fix: charge date is after the as-of date",IF(NOT(ISNUMBER($E311)),"Fix: due date",IF(OR($E311&lt;36526,$E311&lt;&gt;INT($E311)),"Fix: due date",IF($E311&lt;$D311,"Fix: due date is before the charge date",IF(NOT(ISNUMBER($F311)),"Fix: amount must be a number",IF($F311&lt;=0,"Fix: amount must be more than 0",IF(ROUND($F311,2)&lt;&gt;$F311,"Fix: amount in dollars and cents",IF($F311&gt;999999.99,"Fix: amount too large","OK"))))))))))))))))</f>
        <v/>
      </c>
    </row>
    <row r="312" customFormat="false" ht="15" hidden="false" customHeight="false" outlineLevel="0" collapsed="false">
      <c r="A312" s="11"/>
      <c r="B312" s="11"/>
      <c r="C312" s="15" t="str">
        <f aca="false">IF($B312="","",IFERROR(INDEX(Customers!$B$11:$B$5000,MATCH($B312,Customers!$A$11:$A$5000,0)),"Unknown ID"))</f>
        <v/>
      </c>
      <c r="D312" s="12"/>
      <c r="E312" s="12"/>
      <c r="F312" s="18"/>
      <c r="G312" s="11"/>
      <c r="H312" s="15" t="str">
        <f aca="false">IF(AND($A312="",$B312="",$D312="",$E312="",$F312="",$G312=""),"",IF($A312="","Fix: add a charge ID",IF(COUNTIF($A$6:$A$5000,$A312)+COUNTIF(Payments!$A$6:$A$5000,$A312)&gt;1,"Fix: duplicate ID",IF($B312="","Fix: choose a customer ID",IF(COUNTIF(Customers!$A$11:$A$5000,$B312)=0,"Fix: unknown customer ID",IF(COUNTIF(Customers!$A$11:$A$5000,$B312)&gt;1,"Fix: customer ID used twice on Customers",IF(NOT(ISNUMBER($D312)),"Fix: charge date",IF(OR($D312&lt;36526,$D312&lt;&gt;INT($D312)),"Fix: charge date",IF($D312&gt;AsOf,"Fix: charge date is after the as-of date",IF(NOT(ISNUMBER($E312)),"Fix: due date",IF(OR($E312&lt;36526,$E312&lt;&gt;INT($E312)),"Fix: due date",IF($E312&lt;$D312,"Fix: due date is before the charge date",IF(NOT(ISNUMBER($F312)),"Fix: amount must be a number",IF($F312&lt;=0,"Fix: amount must be more than 0",IF(ROUND($F312,2)&lt;&gt;$F312,"Fix: amount in dollars and cents",IF($F312&gt;999999.99,"Fix: amount too large","OK"))))))))))))))))</f>
        <v/>
      </c>
    </row>
    <row r="313" customFormat="false" ht="15" hidden="false" customHeight="false" outlineLevel="0" collapsed="false">
      <c r="A313" s="11"/>
      <c r="B313" s="11"/>
      <c r="C313" s="15" t="str">
        <f aca="false">IF($B313="","",IFERROR(INDEX(Customers!$B$11:$B$5000,MATCH($B313,Customers!$A$11:$A$5000,0)),"Unknown ID"))</f>
        <v/>
      </c>
      <c r="D313" s="12"/>
      <c r="E313" s="12"/>
      <c r="F313" s="18"/>
      <c r="G313" s="11"/>
      <c r="H313" s="15" t="str">
        <f aca="false">IF(AND($A313="",$B313="",$D313="",$E313="",$F313="",$G313=""),"",IF($A313="","Fix: add a charge ID",IF(COUNTIF($A$6:$A$5000,$A313)+COUNTIF(Payments!$A$6:$A$5000,$A313)&gt;1,"Fix: duplicate ID",IF($B313="","Fix: choose a customer ID",IF(COUNTIF(Customers!$A$11:$A$5000,$B313)=0,"Fix: unknown customer ID",IF(COUNTIF(Customers!$A$11:$A$5000,$B313)&gt;1,"Fix: customer ID used twice on Customers",IF(NOT(ISNUMBER($D313)),"Fix: charge date",IF(OR($D313&lt;36526,$D313&lt;&gt;INT($D313)),"Fix: charge date",IF($D313&gt;AsOf,"Fix: charge date is after the as-of date",IF(NOT(ISNUMBER($E313)),"Fix: due date",IF(OR($E313&lt;36526,$E313&lt;&gt;INT($E313)),"Fix: due date",IF($E313&lt;$D313,"Fix: due date is before the charge date",IF(NOT(ISNUMBER($F313)),"Fix: amount must be a number",IF($F313&lt;=0,"Fix: amount must be more than 0",IF(ROUND($F313,2)&lt;&gt;$F313,"Fix: amount in dollars and cents",IF($F313&gt;999999.99,"Fix: amount too large","OK"))))))))))))))))</f>
        <v/>
      </c>
    </row>
    <row r="314" customFormat="false" ht="15" hidden="false" customHeight="false" outlineLevel="0" collapsed="false">
      <c r="A314" s="11"/>
      <c r="B314" s="11"/>
      <c r="C314" s="15" t="str">
        <f aca="false">IF($B314="","",IFERROR(INDEX(Customers!$B$11:$B$5000,MATCH($B314,Customers!$A$11:$A$5000,0)),"Unknown ID"))</f>
        <v/>
      </c>
      <c r="D314" s="12"/>
      <c r="E314" s="12"/>
      <c r="F314" s="18"/>
      <c r="G314" s="11"/>
      <c r="H314" s="15" t="str">
        <f aca="false">IF(AND($A314="",$B314="",$D314="",$E314="",$F314="",$G314=""),"",IF($A314="","Fix: add a charge ID",IF(COUNTIF($A$6:$A$5000,$A314)+COUNTIF(Payments!$A$6:$A$5000,$A314)&gt;1,"Fix: duplicate ID",IF($B314="","Fix: choose a customer ID",IF(COUNTIF(Customers!$A$11:$A$5000,$B314)=0,"Fix: unknown customer ID",IF(COUNTIF(Customers!$A$11:$A$5000,$B314)&gt;1,"Fix: customer ID used twice on Customers",IF(NOT(ISNUMBER($D314)),"Fix: charge date",IF(OR($D314&lt;36526,$D314&lt;&gt;INT($D314)),"Fix: charge date",IF($D314&gt;AsOf,"Fix: charge date is after the as-of date",IF(NOT(ISNUMBER($E314)),"Fix: due date",IF(OR($E314&lt;36526,$E314&lt;&gt;INT($E314)),"Fix: due date",IF($E314&lt;$D314,"Fix: due date is before the charge date",IF(NOT(ISNUMBER($F314)),"Fix: amount must be a number",IF($F314&lt;=0,"Fix: amount must be more than 0",IF(ROUND($F314,2)&lt;&gt;$F314,"Fix: amount in dollars and cents",IF($F314&gt;999999.99,"Fix: amount too large","OK"))))))))))))))))</f>
        <v/>
      </c>
    </row>
    <row r="315" customFormat="false" ht="15" hidden="false" customHeight="false" outlineLevel="0" collapsed="false">
      <c r="A315" s="11"/>
      <c r="B315" s="11"/>
      <c r="C315" s="15" t="str">
        <f aca="false">IF($B315="","",IFERROR(INDEX(Customers!$B$11:$B$5000,MATCH($B315,Customers!$A$11:$A$5000,0)),"Unknown ID"))</f>
        <v/>
      </c>
      <c r="D315" s="12"/>
      <c r="E315" s="12"/>
      <c r="F315" s="18"/>
      <c r="G315" s="11"/>
      <c r="H315" s="15" t="str">
        <f aca="false">IF(AND($A315="",$B315="",$D315="",$E315="",$F315="",$G315=""),"",IF($A315="","Fix: add a charge ID",IF(COUNTIF($A$6:$A$5000,$A315)+COUNTIF(Payments!$A$6:$A$5000,$A315)&gt;1,"Fix: duplicate ID",IF($B315="","Fix: choose a customer ID",IF(COUNTIF(Customers!$A$11:$A$5000,$B315)=0,"Fix: unknown customer ID",IF(COUNTIF(Customers!$A$11:$A$5000,$B315)&gt;1,"Fix: customer ID used twice on Customers",IF(NOT(ISNUMBER($D315)),"Fix: charge date",IF(OR($D315&lt;36526,$D315&lt;&gt;INT($D315)),"Fix: charge date",IF($D315&gt;AsOf,"Fix: charge date is after the as-of date",IF(NOT(ISNUMBER($E315)),"Fix: due date",IF(OR($E315&lt;36526,$E315&lt;&gt;INT($E315)),"Fix: due date",IF($E315&lt;$D315,"Fix: due date is before the charge date",IF(NOT(ISNUMBER($F315)),"Fix: amount must be a number",IF($F315&lt;=0,"Fix: amount must be more than 0",IF(ROUND($F315,2)&lt;&gt;$F315,"Fix: amount in dollars and cents",IF($F315&gt;999999.99,"Fix: amount too large","OK"))))))))))))))))</f>
        <v/>
      </c>
    </row>
    <row r="316" customFormat="false" ht="15" hidden="false" customHeight="false" outlineLevel="0" collapsed="false">
      <c r="A316" s="11"/>
      <c r="B316" s="11"/>
      <c r="C316" s="15" t="str">
        <f aca="false">IF($B316="","",IFERROR(INDEX(Customers!$B$11:$B$5000,MATCH($B316,Customers!$A$11:$A$5000,0)),"Unknown ID"))</f>
        <v/>
      </c>
      <c r="D316" s="12"/>
      <c r="E316" s="12"/>
      <c r="F316" s="18"/>
      <c r="G316" s="11"/>
      <c r="H316" s="15" t="str">
        <f aca="false">IF(AND($A316="",$B316="",$D316="",$E316="",$F316="",$G316=""),"",IF($A316="","Fix: add a charge ID",IF(COUNTIF($A$6:$A$5000,$A316)+COUNTIF(Payments!$A$6:$A$5000,$A316)&gt;1,"Fix: duplicate ID",IF($B316="","Fix: choose a customer ID",IF(COUNTIF(Customers!$A$11:$A$5000,$B316)=0,"Fix: unknown customer ID",IF(COUNTIF(Customers!$A$11:$A$5000,$B316)&gt;1,"Fix: customer ID used twice on Customers",IF(NOT(ISNUMBER($D316)),"Fix: charge date",IF(OR($D316&lt;36526,$D316&lt;&gt;INT($D316)),"Fix: charge date",IF($D316&gt;AsOf,"Fix: charge date is after the as-of date",IF(NOT(ISNUMBER($E316)),"Fix: due date",IF(OR($E316&lt;36526,$E316&lt;&gt;INT($E316)),"Fix: due date",IF($E316&lt;$D316,"Fix: due date is before the charge date",IF(NOT(ISNUMBER($F316)),"Fix: amount must be a number",IF($F316&lt;=0,"Fix: amount must be more than 0",IF(ROUND($F316,2)&lt;&gt;$F316,"Fix: amount in dollars and cents",IF($F316&gt;999999.99,"Fix: amount too large","OK"))))))))))))))))</f>
        <v/>
      </c>
    </row>
    <row r="317" customFormat="false" ht="15" hidden="false" customHeight="false" outlineLevel="0" collapsed="false">
      <c r="A317" s="11"/>
      <c r="B317" s="11"/>
      <c r="C317" s="15" t="str">
        <f aca="false">IF($B317="","",IFERROR(INDEX(Customers!$B$11:$B$5000,MATCH($B317,Customers!$A$11:$A$5000,0)),"Unknown ID"))</f>
        <v/>
      </c>
      <c r="D317" s="12"/>
      <c r="E317" s="12"/>
      <c r="F317" s="18"/>
      <c r="G317" s="11"/>
      <c r="H317" s="15" t="str">
        <f aca="false">IF(AND($A317="",$B317="",$D317="",$E317="",$F317="",$G317=""),"",IF($A317="","Fix: add a charge ID",IF(COUNTIF($A$6:$A$5000,$A317)+COUNTIF(Payments!$A$6:$A$5000,$A317)&gt;1,"Fix: duplicate ID",IF($B317="","Fix: choose a customer ID",IF(COUNTIF(Customers!$A$11:$A$5000,$B317)=0,"Fix: unknown customer ID",IF(COUNTIF(Customers!$A$11:$A$5000,$B317)&gt;1,"Fix: customer ID used twice on Customers",IF(NOT(ISNUMBER($D317)),"Fix: charge date",IF(OR($D317&lt;36526,$D317&lt;&gt;INT($D317)),"Fix: charge date",IF($D317&gt;AsOf,"Fix: charge date is after the as-of date",IF(NOT(ISNUMBER($E317)),"Fix: due date",IF(OR($E317&lt;36526,$E317&lt;&gt;INT($E317)),"Fix: due date",IF($E317&lt;$D317,"Fix: due date is before the charge date",IF(NOT(ISNUMBER($F317)),"Fix: amount must be a number",IF($F317&lt;=0,"Fix: amount must be more than 0",IF(ROUND($F317,2)&lt;&gt;$F317,"Fix: amount in dollars and cents",IF($F317&gt;999999.99,"Fix: amount too large","OK"))))))))))))))))</f>
        <v/>
      </c>
    </row>
    <row r="318" customFormat="false" ht="15" hidden="false" customHeight="false" outlineLevel="0" collapsed="false">
      <c r="A318" s="11"/>
      <c r="B318" s="11"/>
      <c r="C318" s="15" t="str">
        <f aca="false">IF($B318="","",IFERROR(INDEX(Customers!$B$11:$B$5000,MATCH($B318,Customers!$A$11:$A$5000,0)),"Unknown ID"))</f>
        <v/>
      </c>
      <c r="D318" s="12"/>
      <c r="E318" s="12"/>
      <c r="F318" s="18"/>
      <c r="G318" s="11"/>
      <c r="H318" s="15" t="str">
        <f aca="false">IF(AND($A318="",$B318="",$D318="",$E318="",$F318="",$G318=""),"",IF($A318="","Fix: add a charge ID",IF(COUNTIF($A$6:$A$5000,$A318)+COUNTIF(Payments!$A$6:$A$5000,$A318)&gt;1,"Fix: duplicate ID",IF($B318="","Fix: choose a customer ID",IF(COUNTIF(Customers!$A$11:$A$5000,$B318)=0,"Fix: unknown customer ID",IF(COUNTIF(Customers!$A$11:$A$5000,$B318)&gt;1,"Fix: customer ID used twice on Customers",IF(NOT(ISNUMBER($D318)),"Fix: charge date",IF(OR($D318&lt;36526,$D318&lt;&gt;INT($D318)),"Fix: charge date",IF($D318&gt;AsOf,"Fix: charge date is after the as-of date",IF(NOT(ISNUMBER($E318)),"Fix: due date",IF(OR($E318&lt;36526,$E318&lt;&gt;INT($E318)),"Fix: due date",IF($E318&lt;$D318,"Fix: due date is before the charge date",IF(NOT(ISNUMBER($F318)),"Fix: amount must be a number",IF($F318&lt;=0,"Fix: amount must be more than 0",IF(ROUND($F318,2)&lt;&gt;$F318,"Fix: amount in dollars and cents",IF($F318&gt;999999.99,"Fix: amount too large","OK"))))))))))))))))</f>
        <v/>
      </c>
    </row>
    <row r="319" customFormat="false" ht="15" hidden="false" customHeight="false" outlineLevel="0" collapsed="false">
      <c r="A319" s="11"/>
      <c r="B319" s="11"/>
      <c r="C319" s="15" t="str">
        <f aca="false">IF($B319="","",IFERROR(INDEX(Customers!$B$11:$B$5000,MATCH($B319,Customers!$A$11:$A$5000,0)),"Unknown ID"))</f>
        <v/>
      </c>
      <c r="D319" s="12"/>
      <c r="E319" s="12"/>
      <c r="F319" s="18"/>
      <c r="G319" s="11"/>
      <c r="H319" s="15" t="str">
        <f aca="false">IF(AND($A319="",$B319="",$D319="",$E319="",$F319="",$G319=""),"",IF($A319="","Fix: add a charge ID",IF(COUNTIF($A$6:$A$5000,$A319)+COUNTIF(Payments!$A$6:$A$5000,$A319)&gt;1,"Fix: duplicate ID",IF($B319="","Fix: choose a customer ID",IF(COUNTIF(Customers!$A$11:$A$5000,$B319)=0,"Fix: unknown customer ID",IF(COUNTIF(Customers!$A$11:$A$5000,$B319)&gt;1,"Fix: customer ID used twice on Customers",IF(NOT(ISNUMBER($D319)),"Fix: charge date",IF(OR($D319&lt;36526,$D319&lt;&gt;INT($D319)),"Fix: charge date",IF($D319&gt;AsOf,"Fix: charge date is after the as-of date",IF(NOT(ISNUMBER($E319)),"Fix: due date",IF(OR($E319&lt;36526,$E319&lt;&gt;INT($E319)),"Fix: due date",IF($E319&lt;$D319,"Fix: due date is before the charge date",IF(NOT(ISNUMBER($F319)),"Fix: amount must be a number",IF($F319&lt;=0,"Fix: amount must be more than 0",IF(ROUND($F319,2)&lt;&gt;$F319,"Fix: amount in dollars and cents",IF($F319&gt;999999.99,"Fix: amount too large","OK"))))))))))))))))</f>
        <v/>
      </c>
    </row>
    <row r="320" customFormat="false" ht="15" hidden="false" customHeight="false" outlineLevel="0" collapsed="false">
      <c r="A320" s="11"/>
      <c r="B320" s="11"/>
      <c r="C320" s="15" t="str">
        <f aca="false">IF($B320="","",IFERROR(INDEX(Customers!$B$11:$B$5000,MATCH($B320,Customers!$A$11:$A$5000,0)),"Unknown ID"))</f>
        <v/>
      </c>
      <c r="D320" s="12"/>
      <c r="E320" s="12"/>
      <c r="F320" s="18"/>
      <c r="G320" s="11"/>
      <c r="H320" s="15" t="str">
        <f aca="false">IF(AND($A320="",$B320="",$D320="",$E320="",$F320="",$G320=""),"",IF($A320="","Fix: add a charge ID",IF(COUNTIF($A$6:$A$5000,$A320)+COUNTIF(Payments!$A$6:$A$5000,$A320)&gt;1,"Fix: duplicate ID",IF($B320="","Fix: choose a customer ID",IF(COUNTIF(Customers!$A$11:$A$5000,$B320)=0,"Fix: unknown customer ID",IF(COUNTIF(Customers!$A$11:$A$5000,$B320)&gt;1,"Fix: customer ID used twice on Customers",IF(NOT(ISNUMBER($D320)),"Fix: charge date",IF(OR($D320&lt;36526,$D320&lt;&gt;INT($D320)),"Fix: charge date",IF($D320&gt;AsOf,"Fix: charge date is after the as-of date",IF(NOT(ISNUMBER($E320)),"Fix: due date",IF(OR($E320&lt;36526,$E320&lt;&gt;INT($E320)),"Fix: due date",IF($E320&lt;$D320,"Fix: due date is before the charge date",IF(NOT(ISNUMBER($F320)),"Fix: amount must be a number",IF($F320&lt;=0,"Fix: amount must be more than 0",IF(ROUND($F320,2)&lt;&gt;$F320,"Fix: amount in dollars and cents",IF($F320&gt;999999.99,"Fix: amount too large","OK"))))))))))))))))</f>
        <v/>
      </c>
    </row>
    <row r="321" customFormat="false" ht="15" hidden="false" customHeight="false" outlineLevel="0" collapsed="false">
      <c r="A321" s="11"/>
      <c r="B321" s="11"/>
      <c r="C321" s="15" t="str">
        <f aca="false">IF($B321="","",IFERROR(INDEX(Customers!$B$11:$B$5000,MATCH($B321,Customers!$A$11:$A$5000,0)),"Unknown ID"))</f>
        <v/>
      </c>
      <c r="D321" s="12"/>
      <c r="E321" s="12"/>
      <c r="F321" s="18"/>
      <c r="G321" s="11"/>
      <c r="H321" s="15" t="str">
        <f aca="false">IF(AND($A321="",$B321="",$D321="",$E321="",$F321="",$G321=""),"",IF($A321="","Fix: add a charge ID",IF(COUNTIF($A$6:$A$5000,$A321)+COUNTIF(Payments!$A$6:$A$5000,$A321)&gt;1,"Fix: duplicate ID",IF($B321="","Fix: choose a customer ID",IF(COUNTIF(Customers!$A$11:$A$5000,$B321)=0,"Fix: unknown customer ID",IF(COUNTIF(Customers!$A$11:$A$5000,$B321)&gt;1,"Fix: customer ID used twice on Customers",IF(NOT(ISNUMBER($D321)),"Fix: charge date",IF(OR($D321&lt;36526,$D321&lt;&gt;INT($D321)),"Fix: charge date",IF($D321&gt;AsOf,"Fix: charge date is after the as-of date",IF(NOT(ISNUMBER($E321)),"Fix: due date",IF(OR($E321&lt;36526,$E321&lt;&gt;INT($E321)),"Fix: due date",IF($E321&lt;$D321,"Fix: due date is before the charge date",IF(NOT(ISNUMBER($F321)),"Fix: amount must be a number",IF($F321&lt;=0,"Fix: amount must be more than 0",IF(ROUND($F321,2)&lt;&gt;$F321,"Fix: amount in dollars and cents",IF($F321&gt;999999.99,"Fix: amount too large","OK"))))))))))))))))</f>
        <v/>
      </c>
    </row>
    <row r="322" customFormat="false" ht="15" hidden="false" customHeight="false" outlineLevel="0" collapsed="false">
      <c r="A322" s="11"/>
      <c r="B322" s="11"/>
      <c r="C322" s="15" t="str">
        <f aca="false">IF($B322="","",IFERROR(INDEX(Customers!$B$11:$B$5000,MATCH($B322,Customers!$A$11:$A$5000,0)),"Unknown ID"))</f>
        <v/>
      </c>
      <c r="D322" s="12"/>
      <c r="E322" s="12"/>
      <c r="F322" s="18"/>
      <c r="G322" s="11"/>
      <c r="H322" s="15" t="str">
        <f aca="false">IF(AND($A322="",$B322="",$D322="",$E322="",$F322="",$G322=""),"",IF($A322="","Fix: add a charge ID",IF(COUNTIF($A$6:$A$5000,$A322)+COUNTIF(Payments!$A$6:$A$5000,$A322)&gt;1,"Fix: duplicate ID",IF($B322="","Fix: choose a customer ID",IF(COUNTIF(Customers!$A$11:$A$5000,$B322)=0,"Fix: unknown customer ID",IF(COUNTIF(Customers!$A$11:$A$5000,$B322)&gt;1,"Fix: customer ID used twice on Customers",IF(NOT(ISNUMBER($D322)),"Fix: charge date",IF(OR($D322&lt;36526,$D322&lt;&gt;INT($D322)),"Fix: charge date",IF($D322&gt;AsOf,"Fix: charge date is after the as-of date",IF(NOT(ISNUMBER($E322)),"Fix: due date",IF(OR($E322&lt;36526,$E322&lt;&gt;INT($E322)),"Fix: due date",IF($E322&lt;$D322,"Fix: due date is before the charge date",IF(NOT(ISNUMBER($F322)),"Fix: amount must be a number",IF($F322&lt;=0,"Fix: amount must be more than 0",IF(ROUND($F322,2)&lt;&gt;$F322,"Fix: amount in dollars and cents",IF($F322&gt;999999.99,"Fix: amount too large","OK"))))))))))))))))</f>
        <v/>
      </c>
    </row>
    <row r="323" customFormat="false" ht="15" hidden="false" customHeight="false" outlineLevel="0" collapsed="false">
      <c r="A323" s="11"/>
      <c r="B323" s="11"/>
      <c r="C323" s="15" t="str">
        <f aca="false">IF($B323="","",IFERROR(INDEX(Customers!$B$11:$B$5000,MATCH($B323,Customers!$A$11:$A$5000,0)),"Unknown ID"))</f>
        <v/>
      </c>
      <c r="D323" s="12"/>
      <c r="E323" s="12"/>
      <c r="F323" s="18"/>
      <c r="G323" s="11"/>
      <c r="H323" s="15" t="str">
        <f aca="false">IF(AND($A323="",$B323="",$D323="",$E323="",$F323="",$G323=""),"",IF($A323="","Fix: add a charge ID",IF(COUNTIF($A$6:$A$5000,$A323)+COUNTIF(Payments!$A$6:$A$5000,$A323)&gt;1,"Fix: duplicate ID",IF($B323="","Fix: choose a customer ID",IF(COUNTIF(Customers!$A$11:$A$5000,$B323)=0,"Fix: unknown customer ID",IF(COUNTIF(Customers!$A$11:$A$5000,$B323)&gt;1,"Fix: customer ID used twice on Customers",IF(NOT(ISNUMBER($D323)),"Fix: charge date",IF(OR($D323&lt;36526,$D323&lt;&gt;INT($D323)),"Fix: charge date",IF($D323&gt;AsOf,"Fix: charge date is after the as-of date",IF(NOT(ISNUMBER($E323)),"Fix: due date",IF(OR($E323&lt;36526,$E323&lt;&gt;INT($E323)),"Fix: due date",IF($E323&lt;$D323,"Fix: due date is before the charge date",IF(NOT(ISNUMBER($F323)),"Fix: amount must be a number",IF($F323&lt;=0,"Fix: amount must be more than 0",IF(ROUND($F323,2)&lt;&gt;$F323,"Fix: amount in dollars and cents",IF($F323&gt;999999.99,"Fix: amount too large","OK"))))))))))))))))</f>
        <v/>
      </c>
    </row>
    <row r="324" customFormat="false" ht="15" hidden="false" customHeight="false" outlineLevel="0" collapsed="false">
      <c r="A324" s="11"/>
      <c r="B324" s="11"/>
      <c r="C324" s="15" t="str">
        <f aca="false">IF($B324="","",IFERROR(INDEX(Customers!$B$11:$B$5000,MATCH($B324,Customers!$A$11:$A$5000,0)),"Unknown ID"))</f>
        <v/>
      </c>
      <c r="D324" s="12"/>
      <c r="E324" s="12"/>
      <c r="F324" s="18"/>
      <c r="G324" s="11"/>
      <c r="H324" s="15" t="str">
        <f aca="false">IF(AND($A324="",$B324="",$D324="",$E324="",$F324="",$G324=""),"",IF($A324="","Fix: add a charge ID",IF(COUNTIF($A$6:$A$5000,$A324)+COUNTIF(Payments!$A$6:$A$5000,$A324)&gt;1,"Fix: duplicate ID",IF($B324="","Fix: choose a customer ID",IF(COUNTIF(Customers!$A$11:$A$5000,$B324)=0,"Fix: unknown customer ID",IF(COUNTIF(Customers!$A$11:$A$5000,$B324)&gt;1,"Fix: customer ID used twice on Customers",IF(NOT(ISNUMBER($D324)),"Fix: charge date",IF(OR($D324&lt;36526,$D324&lt;&gt;INT($D324)),"Fix: charge date",IF($D324&gt;AsOf,"Fix: charge date is after the as-of date",IF(NOT(ISNUMBER($E324)),"Fix: due date",IF(OR($E324&lt;36526,$E324&lt;&gt;INT($E324)),"Fix: due date",IF($E324&lt;$D324,"Fix: due date is before the charge date",IF(NOT(ISNUMBER($F324)),"Fix: amount must be a number",IF($F324&lt;=0,"Fix: amount must be more than 0",IF(ROUND($F324,2)&lt;&gt;$F324,"Fix: amount in dollars and cents",IF($F324&gt;999999.99,"Fix: amount too large","OK"))))))))))))))))</f>
        <v/>
      </c>
    </row>
    <row r="325" customFormat="false" ht="15" hidden="false" customHeight="false" outlineLevel="0" collapsed="false">
      <c r="A325" s="11"/>
      <c r="B325" s="11"/>
      <c r="C325" s="15" t="str">
        <f aca="false">IF($B325="","",IFERROR(INDEX(Customers!$B$11:$B$5000,MATCH($B325,Customers!$A$11:$A$5000,0)),"Unknown ID"))</f>
        <v/>
      </c>
      <c r="D325" s="12"/>
      <c r="E325" s="12"/>
      <c r="F325" s="18"/>
      <c r="G325" s="11"/>
      <c r="H325" s="15" t="str">
        <f aca="false">IF(AND($A325="",$B325="",$D325="",$E325="",$F325="",$G325=""),"",IF($A325="","Fix: add a charge ID",IF(COUNTIF($A$6:$A$5000,$A325)+COUNTIF(Payments!$A$6:$A$5000,$A325)&gt;1,"Fix: duplicate ID",IF($B325="","Fix: choose a customer ID",IF(COUNTIF(Customers!$A$11:$A$5000,$B325)=0,"Fix: unknown customer ID",IF(COUNTIF(Customers!$A$11:$A$5000,$B325)&gt;1,"Fix: customer ID used twice on Customers",IF(NOT(ISNUMBER($D325)),"Fix: charge date",IF(OR($D325&lt;36526,$D325&lt;&gt;INT($D325)),"Fix: charge date",IF($D325&gt;AsOf,"Fix: charge date is after the as-of date",IF(NOT(ISNUMBER($E325)),"Fix: due date",IF(OR($E325&lt;36526,$E325&lt;&gt;INT($E325)),"Fix: due date",IF($E325&lt;$D325,"Fix: due date is before the charge date",IF(NOT(ISNUMBER($F325)),"Fix: amount must be a number",IF($F325&lt;=0,"Fix: amount must be more than 0",IF(ROUND($F325,2)&lt;&gt;$F325,"Fix: amount in dollars and cents",IF($F325&gt;999999.99,"Fix: amount too large","OK"))))))))))))))))</f>
        <v/>
      </c>
    </row>
    <row r="326" customFormat="false" ht="15" hidden="false" customHeight="false" outlineLevel="0" collapsed="false">
      <c r="A326" s="11"/>
      <c r="B326" s="11"/>
      <c r="C326" s="15" t="str">
        <f aca="false">IF($B326="","",IFERROR(INDEX(Customers!$B$11:$B$5000,MATCH($B326,Customers!$A$11:$A$5000,0)),"Unknown ID"))</f>
        <v/>
      </c>
      <c r="D326" s="12"/>
      <c r="E326" s="12"/>
      <c r="F326" s="18"/>
      <c r="G326" s="11"/>
      <c r="H326" s="15" t="str">
        <f aca="false">IF(AND($A326="",$B326="",$D326="",$E326="",$F326="",$G326=""),"",IF($A326="","Fix: add a charge ID",IF(COUNTIF($A$6:$A$5000,$A326)+COUNTIF(Payments!$A$6:$A$5000,$A326)&gt;1,"Fix: duplicate ID",IF($B326="","Fix: choose a customer ID",IF(COUNTIF(Customers!$A$11:$A$5000,$B326)=0,"Fix: unknown customer ID",IF(COUNTIF(Customers!$A$11:$A$5000,$B326)&gt;1,"Fix: customer ID used twice on Customers",IF(NOT(ISNUMBER($D326)),"Fix: charge date",IF(OR($D326&lt;36526,$D326&lt;&gt;INT($D326)),"Fix: charge date",IF($D326&gt;AsOf,"Fix: charge date is after the as-of date",IF(NOT(ISNUMBER($E326)),"Fix: due date",IF(OR($E326&lt;36526,$E326&lt;&gt;INT($E326)),"Fix: due date",IF($E326&lt;$D326,"Fix: due date is before the charge date",IF(NOT(ISNUMBER($F326)),"Fix: amount must be a number",IF($F326&lt;=0,"Fix: amount must be more than 0",IF(ROUND($F326,2)&lt;&gt;$F326,"Fix: amount in dollars and cents",IF($F326&gt;999999.99,"Fix: amount too large","OK"))))))))))))))))</f>
        <v/>
      </c>
    </row>
    <row r="327" customFormat="false" ht="15" hidden="false" customHeight="false" outlineLevel="0" collapsed="false">
      <c r="A327" s="11"/>
      <c r="B327" s="11"/>
      <c r="C327" s="15" t="str">
        <f aca="false">IF($B327="","",IFERROR(INDEX(Customers!$B$11:$B$5000,MATCH($B327,Customers!$A$11:$A$5000,0)),"Unknown ID"))</f>
        <v/>
      </c>
      <c r="D327" s="12"/>
      <c r="E327" s="12"/>
      <c r="F327" s="18"/>
      <c r="G327" s="11"/>
      <c r="H327" s="15" t="str">
        <f aca="false">IF(AND($A327="",$B327="",$D327="",$E327="",$F327="",$G327=""),"",IF($A327="","Fix: add a charge ID",IF(COUNTIF($A$6:$A$5000,$A327)+COUNTIF(Payments!$A$6:$A$5000,$A327)&gt;1,"Fix: duplicate ID",IF($B327="","Fix: choose a customer ID",IF(COUNTIF(Customers!$A$11:$A$5000,$B327)=0,"Fix: unknown customer ID",IF(COUNTIF(Customers!$A$11:$A$5000,$B327)&gt;1,"Fix: customer ID used twice on Customers",IF(NOT(ISNUMBER($D327)),"Fix: charge date",IF(OR($D327&lt;36526,$D327&lt;&gt;INT($D327)),"Fix: charge date",IF($D327&gt;AsOf,"Fix: charge date is after the as-of date",IF(NOT(ISNUMBER($E327)),"Fix: due date",IF(OR($E327&lt;36526,$E327&lt;&gt;INT($E327)),"Fix: due date",IF($E327&lt;$D327,"Fix: due date is before the charge date",IF(NOT(ISNUMBER($F327)),"Fix: amount must be a number",IF($F327&lt;=0,"Fix: amount must be more than 0",IF(ROUND($F327,2)&lt;&gt;$F327,"Fix: amount in dollars and cents",IF($F327&gt;999999.99,"Fix: amount too large","OK"))))))))))))))))</f>
        <v/>
      </c>
    </row>
    <row r="328" customFormat="false" ht="15" hidden="false" customHeight="false" outlineLevel="0" collapsed="false">
      <c r="A328" s="11"/>
      <c r="B328" s="11"/>
      <c r="C328" s="15" t="str">
        <f aca="false">IF($B328="","",IFERROR(INDEX(Customers!$B$11:$B$5000,MATCH($B328,Customers!$A$11:$A$5000,0)),"Unknown ID"))</f>
        <v/>
      </c>
      <c r="D328" s="12"/>
      <c r="E328" s="12"/>
      <c r="F328" s="18"/>
      <c r="G328" s="11"/>
      <c r="H328" s="15" t="str">
        <f aca="false">IF(AND($A328="",$B328="",$D328="",$E328="",$F328="",$G328=""),"",IF($A328="","Fix: add a charge ID",IF(COUNTIF($A$6:$A$5000,$A328)+COUNTIF(Payments!$A$6:$A$5000,$A328)&gt;1,"Fix: duplicate ID",IF($B328="","Fix: choose a customer ID",IF(COUNTIF(Customers!$A$11:$A$5000,$B328)=0,"Fix: unknown customer ID",IF(COUNTIF(Customers!$A$11:$A$5000,$B328)&gt;1,"Fix: customer ID used twice on Customers",IF(NOT(ISNUMBER($D328)),"Fix: charge date",IF(OR($D328&lt;36526,$D328&lt;&gt;INT($D328)),"Fix: charge date",IF($D328&gt;AsOf,"Fix: charge date is after the as-of date",IF(NOT(ISNUMBER($E328)),"Fix: due date",IF(OR($E328&lt;36526,$E328&lt;&gt;INT($E328)),"Fix: due date",IF($E328&lt;$D328,"Fix: due date is before the charge date",IF(NOT(ISNUMBER($F328)),"Fix: amount must be a number",IF($F328&lt;=0,"Fix: amount must be more than 0",IF(ROUND($F328,2)&lt;&gt;$F328,"Fix: amount in dollars and cents",IF($F328&gt;999999.99,"Fix: amount too large","OK"))))))))))))))))</f>
        <v/>
      </c>
    </row>
    <row r="329" customFormat="false" ht="15" hidden="false" customHeight="false" outlineLevel="0" collapsed="false">
      <c r="A329" s="11"/>
      <c r="B329" s="11"/>
      <c r="C329" s="15" t="str">
        <f aca="false">IF($B329="","",IFERROR(INDEX(Customers!$B$11:$B$5000,MATCH($B329,Customers!$A$11:$A$5000,0)),"Unknown ID"))</f>
        <v/>
      </c>
      <c r="D329" s="12"/>
      <c r="E329" s="12"/>
      <c r="F329" s="18"/>
      <c r="G329" s="11"/>
      <c r="H329" s="15" t="str">
        <f aca="false">IF(AND($A329="",$B329="",$D329="",$E329="",$F329="",$G329=""),"",IF($A329="","Fix: add a charge ID",IF(COUNTIF($A$6:$A$5000,$A329)+COUNTIF(Payments!$A$6:$A$5000,$A329)&gt;1,"Fix: duplicate ID",IF($B329="","Fix: choose a customer ID",IF(COUNTIF(Customers!$A$11:$A$5000,$B329)=0,"Fix: unknown customer ID",IF(COUNTIF(Customers!$A$11:$A$5000,$B329)&gt;1,"Fix: customer ID used twice on Customers",IF(NOT(ISNUMBER($D329)),"Fix: charge date",IF(OR($D329&lt;36526,$D329&lt;&gt;INT($D329)),"Fix: charge date",IF($D329&gt;AsOf,"Fix: charge date is after the as-of date",IF(NOT(ISNUMBER($E329)),"Fix: due date",IF(OR($E329&lt;36526,$E329&lt;&gt;INT($E329)),"Fix: due date",IF($E329&lt;$D329,"Fix: due date is before the charge date",IF(NOT(ISNUMBER($F329)),"Fix: amount must be a number",IF($F329&lt;=0,"Fix: amount must be more than 0",IF(ROUND($F329,2)&lt;&gt;$F329,"Fix: amount in dollars and cents",IF($F329&gt;999999.99,"Fix: amount too large","OK"))))))))))))))))</f>
        <v/>
      </c>
    </row>
    <row r="330" customFormat="false" ht="15" hidden="false" customHeight="false" outlineLevel="0" collapsed="false">
      <c r="A330" s="11"/>
      <c r="B330" s="11"/>
      <c r="C330" s="15" t="str">
        <f aca="false">IF($B330="","",IFERROR(INDEX(Customers!$B$11:$B$5000,MATCH($B330,Customers!$A$11:$A$5000,0)),"Unknown ID"))</f>
        <v/>
      </c>
      <c r="D330" s="12"/>
      <c r="E330" s="12"/>
      <c r="F330" s="18"/>
      <c r="G330" s="11"/>
      <c r="H330" s="15" t="str">
        <f aca="false">IF(AND($A330="",$B330="",$D330="",$E330="",$F330="",$G330=""),"",IF($A330="","Fix: add a charge ID",IF(COUNTIF($A$6:$A$5000,$A330)+COUNTIF(Payments!$A$6:$A$5000,$A330)&gt;1,"Fix: duplicate ID",IF($B330="","Fix: choose a customer ID",IF(COUNTIF(Customers!$A$11:$A$5000,$B330)=0,"Fix: unknown customer ID",IF(COUNTIF(Customers!$A$11:$A$5000,$B330)&gt;1,"Fix: customer ID used twice on Customers",IF(NOT(ISNUMBER($D330)),"Fix: charge date",IF(OR($D330&lt;36526,$D330&lt;&gt;INT($D330)),"Fix: charge date",IF($D330&gt;AsOf,"Fix: charge date is after the as-of date",IF(NOT(ISNUMBER($E330)),"Fix: due date",IF(OR($E330&lt;36526,$E330&lt;&gt;INT($E330)),"Fix: due date",IF($E330&lt;$D330,"Fix: due date is before the charge date",IF(NOT(ISNUMBER($F330)),"Fix: amount must be a number",IF($F330&lt;=0,"Fix: amount must be more than 0",IF(ROUND($F330,2)&lt;&gt;$F330,"Fix: amount in dollars and cents",IF($F330&gt;999999.99,"Fix: amount too large","OK"))))))))))))))))</f>
        <v/>
      </c>
    </row>
    <row r="331" customFormat="false" ht="15" hidden="false" customHeight="false" outlineLevel="0" collapsed="false">
      <c r="A331" s="11"/>
      <c r="B331" s="11"/>
      <c r="C331" s="15" t="str">
        <f aca="false">IF($B331="","",IFERROR(INDEX(Customers!$B$11:$B$5000,MATCH($B331,Customers!$A$11:$A$5000,0)),"Unknown ID"))</f>
        <v/>
      </c>
      <c r="D331" s="12"/>
      <c r="E331" s="12"/>
      <c r="F331" s="18"/>
      <c r="G331" s="11"/>
      <c r="H331" s="15" t="str">
        <f aca="false">IF(AND($A331="",$B331="",$D331="",$E331="",$F331="",$G331=""),"",IF($A331="","Fix: add a charge ID",IF(COUNTIF($A$6:$A$5000,$A331)+COUNTIF(Payments!$A$6:$A$5000,$A331)&gt;1,"Fix: duplicate ID",IF($B331="","Fix: choose a customer ID",IF(COUNTIF(Customers!$A$11:$A$5000,$B331)=0,"Fix: unknown customer ID",IF(COUNTIF(Customers!$A$11:$A$5000,$B331)&gt;1,"Fix: customer ID used twice on Customers",IF(NOT(ISNUMBER($D331)),"Fix: charge date",IF(OR($D331&lt;36526,$D331&lt;&gt;INT($D331)),"Fix: charge date",IF($D331&gt;AsOf,"Fix: charge date is after the as-of date",IF(NOT(ISNUMBER($E331)),"Fix: due date",IF(OR($E331&lt;36526,$E331&lt;&gt;INT($E331)),"Fix: due date",IF($E331&lt;$D331,"Fix: due date is before the charge date",IF(NOT(ISNUMBER($F331)),"Fix: amount must be a number",IF($F331&lt;=0,"Fix: amount must be more than 0",IF(ROUND($F331,2)&lt;&gt;$F331,"Fix: amount in dollars and cents",IF($F331&gt;999999.99,"Fix: amount too large","OK"))))))))))))))))</f>
        <v/>
      </c>
    </row>
    <row r="332" customFormat="false" ht="15" hidden="false" customHeight="false" outlineLevel="0" collapsed="false">
      <c r="A332" s="11"/>
      <c r="B332" s="11"/>
      <c r="C332" s="15" t="str">
        <f aca="false">IF($B332="","",IFERROR(INDEX(Customers!$B$11:$B$5000,MATCH($B332,Customers!$A$11:$A$5000,0)),"Unknown ID"))</f>
        <v/>
      </c>
      <c r="D332" s="12"/>
      <c r="E332" s="12"/>
      <c r="F332" s="18"/>
      <c r="G332" s="11"/>
      <c r="H332" s="15" t="str">
        <f aca="false">IF(AND($A332="",$B332="",$D332="",$E332="",$F332="",$G332=""),"",IF($A332="","Fix: add a charge ID",IF(COUNTIF($A$6:$A$5000,$A332)+COUNTIF(Payments!$A$6:$A$5000,$A332)&gt;1,"Fix: duplicate ID",IF($B332="","Fix: choose a customer ID",IF(COUNTIF(Customers!$A$11:$A$5000,$B332)=0,"Fix: unknown customer ID",IF(COUNTIF(Customers!$A$11:$A$5000,$B332)&gt;1,"Fix: customer ID used twice on Customers",IF(NOT(ISNUMBER($D332)),"Fix: charge date",IF(OR($D332&lt;36526,$D332&lt;&gt;INT($D332)),"Fix: charge date",IF($D332&gt;AsOf,"Fix: charge date is after the as-of date",IF(NOT(ISNUMBER($E332)),"Fix: due date",IF(OR($E332&lt;36526,$E332&lt;&gt;INT($E332)),"Fix: due date",IF($E332&lt;$D332,"Fix: due date is before the charge date",IF(NOT(ISNUMBER($F332)),"Fix: amount must be a number",IF($F332&lt;=0,"Fix: amount must be more than 0",IF(ROUND($F332,2)&lt;&gt;$F332,"Fix: amount in dollars and cents",IF($F332&gt;999999.99,"Fix: amount too large","OK"))))))))))))))))</f>
        <v/>
      </c>
    </row>
    <row r="333" customFormat="false" ht="15" hidden="false" customHeight="false" outlineLevel="0" collapsed="false">
      <c r="A333" s="11"/>
      <c r="B333" s="11"/>
      <c r="C333" s="15" t="str">
        <f aca="false">IF($B333="","",IFERROR(INDEX(Customers!$B$11:$B$5000,MATCH($B333,Customers!$A$11:$A$5000,0)),"Unknown ID"))</f>
        <v/>
      </c>
      <c r="D333" s="12"/>
      <c r="E333" s="12"/>
      <c r="F333" s="18"/>
      <c r="G333" s="11"/>
      <c r="H333" s="15" t="str">
        <f aca="false">IF(AND($A333="",$B333="",$D333="",$E333="",$F333="",$G333=""),"",IF($A333="","Fix: add a charge ID",IF(COUNTIF($A$6:$A$5000,$A333)+COUNTIF(Payments!$A$6:$A$5000,$A333)&gt;1,"Fix: duplicate ID",IF($B333="","Fix: choose a customer ID",IF(COUNTIF(Customers!$A$11:$A$5000,$B333)=0,"Fix: unknown customer ID",IF(COUNTIF(Customers!$A$11:$A$5000,$B333)&gt;1,"Fix: customer ID used twice on Customers",IF(NOT(ISNUMBER($D333)),"Fix: charge date",IF(OR($D333&lt;36526,$D333&lt;&gt;INT($D333)),"Fix: charge date",IF($D333&gt;AsOf,"Fix: charge date is after the as-of date",IF(NOT(ISNUMBER($E333)),"Fix: due date",IF(OR($E333&lt;36526,$E333&lt;&gt;INT($E333)),"Fix: due date",IF($E333&lt;$D333,"Fix: due date is before the charge date",IF(NOT(ISNUMBER($F333)),"Fix: amount must be a number",IF($F333&lt;=0,"Fix: amount must be more than 0",IF(ROUND($F333,2)&lt;&gt;$F333,"Fix: amount in dollars and cents",IF($F333&gt;999999.99,"Fix: amount too large","OK"))))))))))))))))</f>
        <v/>
      </c>
    </row>
    <row r="334" customFormat="false" ht="15" hidden="false" customHeight="false" outlineLevel="0" collapsed="false">
      <c r="A334" s="11"/>
      <c r="B334" s="11"/>
      <c r="C334" s="15" t="str">
        <f aca="false">IF($B334="","",IFERROR(INDEX(Customers!$B$11:$B$5000,MATCH($B334,Customers!$A$11:$A$5000,0)),"Unknown ID"))</f>
        <v/>
      </c>
      <c r="D334" s="12"/>
      <c r="E334" s="12"/>
      <c r="F334" s="18"/>
      <c r="G334" s="11"/>
      <c r="H334" s="15" t="str">
        <f aca="false">IF(AND($A334="",$B334="",$D334="",$E334="",$F334="",$G334=""),"",IF($A334="","Fix: add a charge ID",IF(COUNTIF($A$6:$A$5000,$A334)+COUNTIF(Payments!$A$6:$A$5000,$A334)&gt;1,"Fix: duplicate ID",IF($B334="","Fix: choose a customer ID",IF(COUNTIF(Customers!$A$11:$A$5000,$B334)=0,"Fix: unknown customer ID",IF(COUNTIF(Customers!$A$11:$A$5000,$B334)&gt;1,"Fix: customer ID used twice on Customers",IF(NOT(ISNUMBER($D334)),"Fix: charge date",IF(OR($D334&lt;36526,$D334&lt;&gt;INT($D334)),"Fix: charge date",IF($D334&gt;AsOf,"Fix: charge date is after the as-of date",IF(NOT(ISNUMBER($E334)),"Fix: due date",IF(OR($E334&lt;36526,$E334&lt;&gt;INT($E334)),"Fix: due date",IF($E334&lt;$D334,"Fix: due date is before the charge date",IF(NOT(ISNUMBER($F334)),"Fix: amount must be a number",IF($F334&lt;=0,"Fix: amount must be more than 0",IF(ROUND($F334,2)&lt;&gt;$F334,"Fix: amount in dollars and cents",IF($F334&gt;999999.99,"Fix: amount too large","OK"))))))))))))))))</f>
        <v/>
      </c>
    </row>
    <row r="335" customFormat="false" ht="15" hidden="false" customHeight="false" outlineLevel="0" collapsed="false">
      <c r="A335" s="11"/>
      <c r="B335" s="11"/>
      <c r="C335" s="15" t="str">
        <f aca="false">IF($B335="","",IFERROR(INDEX(Customers!$B$11:$B$5000,MATCH($B335,Customers!$A$11:$A$5000,0)),"Unknown ID"))</f>
        <v/>
      </c>
      <c r="D335" s="12"/>
      <c r="E335" s="12"/>
      <c r="F335" s="18"/>
      <c r="G335" s="11"/>
      <c r="H335" s="15" t="str">
        <f aca="false">IF(AND($A335="",$B335="",$D335="",$E335="",$F335="",$G335=""),"",IF($A335="","Fix: add a charge ID",IF(COUNTIF($A$6:$A$5000,$A335)+COUNTIF(Payments!$A$6:$A$5000,$A335)&gt;1,"Fix: duplicate ID",IF($B335="","Fix: choose a customer ID",IF(COUNTIF(Customers!$A$11:$A$5000,$B335)=0,"Fix: unknown customer ID",IF(COUNTIF(Customers!$A$11:$A$5000,$B335)&gt;1,"Fix: customer ID used twice on Customers",IF(NOT(ISNUMBER($D335)),"Fix: charge date",IF(OR($D335&lt;36526,$D335&lt;&gt;INT($D335)),"Fix: charge date",IF($D335&gt;AsOf,"Fix: charge date is after the as-of date",IF(NOT(ISNUMBER($E335)),"Fix: due date",IF(OR($E335&lt;36526,$E335&lt;&gt;INT($E335)),"Fix: due date",IF($E335&lt;$D335,"Fix: due date is before the charge date",IF(NOT(ISNUMBER($F335)),"Fix: amount must be a number",IF($F335&lt;=0,"Fix: amount must be more than 0",IF(ROUND($F335,2)&lt;&gt;$F335,"Fix: amount in dollars and cents",IF($F335&gt;999999.99,"Fix: amount too large","OK"))))))))))))))))</f>
        <v/>
      </c>
    </row>
    <row r="336" customFormat="false" ht="15" hidden="false" customHeight="false" outlineLevel="0" collapsed="false">
      <c r="A336" s="11"/>
      <c r="B336" s="11"/>
      <c r="C336" s="15" t="str">
        <f aca="false">IF($B336="","",IFERROR(INDEX(Customers!$B$11:$B$5000,MATCH($B336,Customers!$A$11:$A$5000,0)),"Unknown ID"))</f>
        <v/>
      </c>
      <c r="D336" s="12"/>
      <c r="E336" s="12"/>
      <c r="F336" s="18"/>
      <c r="G336" s="11"/>
      <c r="H336" s="15" t="str">
        <f aca="false">IF(AND($A336="",$B336="",$D336="",$E336="",$F336="",$G336=""),"",IF($A336="","Fix: add a charge ID",IF(COUNTIF($A$6:$A$5000,$A336)+COUNTIF(Payments!$A$6:$A$5000,$A336)&gt;1,"Fix: duplicate ID",IF($B336="","Fix: choose a customer ID",IF(COUNTIF(Customers!$A$11:$A$5000,$B336)=0,"Fix: unknown customer ID",IF(COUNTIF(Customers!$A$11:$A$5000,$B336)&gt;1,"Fix: customer ID used twice on Customers",IF(NOT(ISNUMBER($D336)),"Fix: charge date",IF(OR($D336&lt;36526,$D336&lt;&gt;INT($D336)),"Fix: charge date",IF($D336&gt;AsOf,"Fix: charge date is after the as-of date",IF(NOT(ISNUMBER($E336)),"Fix: due date",IF(OR($E336&lt;36526,$E336&lt;&gt;INT($E336)),"Fix: due date",IF($E336&lt;$D336,"Fix: due date is before the charge date",IF(NOT(ISNUMBER($F336)),"Fix: amount must be a number",IF($F336&lt;=0,"Fix: amount must be more than 0",IF(ROUND($F336,2)&lt;&gt;$F336,"Fix: amount in dollars and cents",IF($F336&gt;999999.99,"Fix: amount too large","OK"))))))))))))))))</f>
        <v/>
      </c>
    </row>
    <row r="337" customFormat="false" ht="15" hidden="false" customHeight="false" outlineLevel="0" collapsed="false">
      <c r="A337" s="11"/>
      <c r="B337" s="11"/>
      <c r="C337" s="15" t="str">
        <f aca="false">IF($B337="","",IFERROR(INDEX(Customers!$B$11:$B$5000,MATCH($B337,Customers!$A$11:$A$5000,0)),"Unknown ID"))</f>
        <v/>
      </c>
      <c r="D337" s="12"/>
      <c r="E337" s="12"/>
      <c r="F337" s="18"/>
      <c r="G337" s="11"/>
      <c r="H337" s="15" t="str">
        <f aca="false">IF(AND($A337="",$B337="",$D337="",$E337="",$F337="",$G337=""),"",IF($A337="","Fix: add a charge ID",IF(COUNTIF($A$6:$A$5000,$A337)+COUNTIF(Payments!$A$6:$A$5000,$A337)&gt;1,"Fix: duplicate ID",IF($B337="","Fix: choose a customer ID",IF(COUNTIF(Customers!$A$11:$A$5000,$B337)=0,"Fix: unknown customer ID",IF(COUNTIF(Customers!$A$11:$A$5000,$B337)&gt;1,"Fix: customer ID used twice on Customers",IF(NOT(ISNUMBER($D337)),"Fix: charge date",IF(OR($D337&lt;36526,$D337&lt;&gt;INT($D337)),"Fix: charge date",IF($D337&gt;AsOf,"Fix: charge date is after the as-of date",IF(NOT(ISNUMBER($E337)),"Fix: due date",IF(OR($E337&lt;36526,$E337&lt;&gt;INT($E337)),"Fix: due date",IF($E337&lt;$D337,"Fix: due date is before the charge date",IF(NOT(ISNUMBER($F337)),"Fix: amount must be a number",IF($F337&lt;=0,"Fix: amount must be more than 0",IF(ROUND($F337,2)&lt;&gt;$F337,"Fix: amount in dollars and cents",IF($F337&gt;999999.99,"Fix: amount too large","OK"))))))))))))))))</f>
        <v/>
      </c>
    </row>
    <row r="338" customFormat="false" ht="15" hidden="false" customHeight="false" outlineLevel="0" collapsed="false">
      <c r="A338" s="11"/>
      <c r="B338" s="11"/>
      <c r="C338" s="15" t="str">
        <f aca="false">IF($B338="","",IFERROR(INDEX(Customers!$B$11:$B$5000,MATCH($B338,Customers!$A$11:$A$5000,0)),"Unknown ID"))</f>
        <v/>
      </c>
      <c r="D338" s="12"/>
      <c r="E338" s="12"/>
      <c r="F338" s="18"/>
      <c r="G338" s="11"/>
      <c r="H338" s="15" t="str">
        <f aca="false">IF(AND($A338="",$B338="",$D338="",$E338="",$F338="",$G338=""),"",IF($A338="","Fix: add a charge ID",IF(COUNTIF($A$6:$A$5000,$A338)+COUNTIF(Payments!$A$6:$A$5000,$A338)&gt;1,"Fix: duplicate ID",IF($B338="","Fix: choose a customer ID",IF(COUNTIF(Customers!$A$11:$A$5000,$B338)=0,"Fix: unknown customer ID",IF(COUNTIF(Customers!$A$11:$A$5000,$B338)&gt;1,"Fix: customer ID used twice on Customers",IF(NOT(ISNUMBER($D338)),"Fix: charge date",IF(OR($D338&lt;36526,$D338&lt;&gt;INT($D338)),"Fix: charge date",IF($D338&gt;AsOf,"Fix: charge date is after the as-of date",IF(NOT(ISNUMBER($E338)),"Fix: due date",IF(OR($E338&lt;36526,$E338&lt;&gt;INT($E338)),"Fix: due date",IF($E338&lt;$D338,"Fix: due date is before the charge date",IF(NOT(ISNUMBER($F338)),"Fix: amount must be a number",IF($F338&lt;=0,"Fix: amount must be more than 0",IF(ROUND($F338,2)&lt;&gt;$F338,"Fix: amount in dollars and cents",IF($F338&gt;999999.99,"Fix: amount too large","OK"))))))))))))))))</f>
        <v/>
      </c>
    </row>
    <row r="339" customFormat="false" ht="15" hidden="false" customHeight="false" outlineLevel="0" collapsed="false">
      <c r="A339" s="11"/>
      <c r="B339" s="11"/>
      <c r="C339" s="15" t="str">
        <f aca="false">IF($B339="","",IFERROR(INDEX(Customers!$B$11:$B$5000,MATCH($B339,Customers!$A$11:$A$5000,0)),"Unknown ID"))</f>
        <v/>
      </c>
      <c r="D339" s="12"/>
      <c r="E339" s="12"/>
      <c r="F339" s="18"/>
      <c r="G339" s="11"/>
      <c r="H339" s="15" t="str">
        <f aca="false">IF(AND($A339="",$B339="",$D339="",$E339="",$F339="",$G339=""),"",IF($A339="","Fix: add a charge ID",IF(COUNTIF($A$6:$A$5000,$A339)+COUNTIF(Payments!$A$6:$A$5000,$A339)&gt;1,"Fix: duplicate ID",IF($B339="","Fix: choose a customer ID",IF(COUNTIF(Customers!$A$11:$A$5000,$B339)=0,"Fix: unknown customer ID",IF(COUNTIF(Customers!$A$11:$A$5000,$B339)&gt;1,"Fix: customer ID used twice on Customers",IF(NOT(ISNUMBER($D339)),"Fix: charge date",IF(OR($D339&lt;36526,$D339&lt;&gt;INT($D339)),"Fix: charge date",IF($D339&gt;AsOf,"Fix: charge date is after the as-of date",IF(NOT(ISNUMBER($E339)),"Fix: due date",IF(OR($E339&lt;36526,$E339&lt;&gt;INT($E339)),"Fix: due date",IF($E339&lt;$D339,"Fix: due date is before the charge date",IF(NOT(ISNUMBER($F339)),"Fix: amount must be a number",IF($F339&lt;=0,"Fix: amount must be more than 0",IF(ROUND($F339,2)&lt;&gt;$F339,"Fix: amount in dollars and cents",IF($F339&gt;999999.99,"Fix: amount too large","OK"))))))))))))))))</f>
        <v/>
      </c>
    </row>
    <row r="340" customFormat="false" ht="15" hidden="false" customHeight="false" outlineLevel="0" collapsed="false">
      <c r="A340" s="11"/>
      <c r="B340" s="11"/>
      <c r="C340" s="15" t="str">
        <f aca="false">IF($B340="","",IFERROR(INDEX(Customers!$B$11:$B$5000,MATCH($B340,Customers!$A$11:$A$5000,0)),"Unknown ID"))</f>
        <v/>
      </c>
      <c r="D340" s="12"/>
      <c r="E340" s="12"/>
      <c r="F340" s="18"/>
      <c r="G340" s="11"/>
      <c r="H340" s="15" t="str">
        <f aca="false">IF(AND($A340="",$B340="",$D340="",$E340="",$F340="",$G340=""),"",IF($A340="","Fix: add a charge ID",IF(COUNTIF($A$6:$A$5000,$A340)+COUNTIF(Payments!$A$6:$A$5000,$A340)&gt;1,"Fix: duplicate ID",IF($B340="","Fix: choose a customer ID",IF(COUNTIF(Customers!$A$11:$A$5000,$B340)=0,"Fix: unknown customer ID",IF(COUNTIF(Customers!$A$11:$A$5000,$B340)&gt;1,"Fix: customer ID used twice on Customers",IF(NOT(ISNUMBER($D340)),"Fix: charge date",IF(OR($D340&lt;36526,$D340&lt;&gt;INT($D340)),"Fix: charge date",IF($D340&gt;AsOf,"Fix: charge date is after the as-of date",IF(NOT(ISNUMBER($E340)),"Fix: due date",IF(OR($E340&lt;36526,$E340&lt;&gt;INT($E340)),"Fix: due date",IF($E340&lt;$D340,"Fix: due date is before the charge date",IF(NOT(ISNUMBER($F340)),"Fix: amount must be a number",IF($F340&lt;=0,"Fix: amount must be more than 0",IF(ROUND($F340,2)&lt;&gt;$F340,"Fix: amount in dollars and cents",IF($F340&gt;999999.99,"Fix: amount too large","OK"))))))))))))))))</f>
        <v/>
      </c>
    </row>
    <row r="341" customFormat="false" ht="15" hidden="false" customHeight="false" outlineLevel="0" collapsed="false">
      <c r="A341" s="11"/>
      <c r="B341" s="11"/>
      <c r="C341" s="15" t="str">
        <f aca="false">IF($B341="","",IFERROR(INDEX(Customers!$B$11:$B$5000,MATCH($B341,Customers!$A$11:$A$5000,0)),"Unknown ID"))</f>
        <v/>
      </c>
      <c r="D341" s="12"/>
      <c r="E341" s="12"/>
      <c r="F341" s="18"/>
      <c r="G341" s="11"/>
      <c r="H341" s="15" t="str">
        <f aca="false">IF(AND($A341="",$B341="",$D341="",$E341="",$F341="",$G341=""),"",IF($A341="","Fix: add a charge ID",IF(COUNTIF($A$6:$A$5000,$A341)+COUNTIF(Payments!$A$6:$A$5000,$A341)&gt;1,"Fix: duplicate ID",IF($B341="","Fix: choose a customer ID",IF(COUNTIF(Customers!$A$11:$A$5000,$B341)=0,"Fix: unknown customer ID",IF(COUNTIF(Customers!$A$11:$A$5000,$B341)&gt;1,"Fix: customer ID used twice on Customers",IF(NOT(ISNUMBER($D341)),"Fix: charge date",IF(OR($D341&lt;36526,$D341&lt;&gt;INT($D341)),"Fix: charge date",IF($D341&gt;AsOf,"Fix: charge date is after the as-of date",IF(NOT(ISNUMBER($E341)),"Fix: due date",IF(OR($E341&lt;36526,$E341&lt;&gt;INT($E341)),"Fix: due date",IF($E341&lt;$D341,"Fix: due date is before the charge date",IF(NOT(ISNUMBER($F341)),"Fix: amount must be a number",IF($F341&lt;=0,"Fix: amount must be more than 0",IF(ROUND($F341,2)&lt;&gt;$F341,"Fix: amount in dollars and cents",IF($F341&gt;999999.99,"Fix: amount too large","OK"))))))))))))))))</f>
        <v/>
      </c>
    </row>
    <row r="342" customFormat="false" ht="15" hidden="false" customHeight="false" outlineLevel="0" collapsed="false">
      <c r="A342" s="11"/>
      <c r="B342" s="11"/>
      <c r="C342" s="15" t="str">
        <f aca="false">IF($B342="","",IFERROR(INDEX(Customers!$B$11:$B$5000,MATCH($B342,Customers!$A$11:$A$5000,0)),"Unknown ID"))</f>
        <v/>
      </c>
      <c r="D342" s="12"/>
      <c r="E342" s="12"/>
      <c r="F342" s="18"/>
      <c r="G342" s="11"/>
      <c r="H342" s="15" t="str">
        <f aca="false">IF(AND($A342="",$B342="",$D342="",$E342="",$F342="",$G342=""),"",IF($A342="","Fix: add a charge ID",IF(COUNTIF($A$6:$A$5000,$A342)+COUNTIF(Payments!$A$6:$A$5000,$A342)&gt;1,"Fix: duplicate ID",IF($B342="","Fix: choose a customer ID",IF(COUNTIF(Customers!$A$11:$A$5000,$B342)=0,"Fix: unknown customer ID",IF(COUNTIF(Customers!$A$11:$A$5000,$B342)&gt;1,"Fix: customer ID used twice on Customers",IF(NOT(ISNUMBER($D342)),"Fix: charge date",IF(OR($D342&lt;36526,$D342&lt;&gt;INT($D342)),"Fix: charge date",IF($D342&gt;AsOf,"Fix: charge date is after the as-of date",IF(NOT(ISNUMBER($E342)),"Fix: due date",IF(OR($E342&lt;36526,$E342&lt;&gt;INT($E342)),"Fix: due date",IF($E342&lt;$D342,"Fix: due date is before the charge date",IF(NOT(ISNUMBER($F342)),"Fix: amount must be a number",IF($F342&lt;=0,"Fix: amount must be more than 0",IF(ROUND($F342,2)&lt;&gt;$F342,"Fix: amount in dollars and cents",IF($F342&gt;999999.99,"Fix: amount too large","OK"))))))))))))))))</f>
        <v/>
      </c>
    </row>
    <row r="343" customFormat="false" ht="15" hidden="false" customHeight="false" outlineLevel="0" collapsed="false">
      <c r="A343" s="11"/>
      <c r="B343" s="11"/>
      <c r="C343" s="15" t="str">
        <f aca="false">IF($B343="","",IFERROR(INDEX(Customers!$B$11:$B$5000,MATCH($B343,Customers!$A$11:$A$5000,0)),"Unknown ID"))</f>
        <v/>
      </c>
      <c r="D343" s="12"/>
      <c r="E343" s="12"/>
      <c r="F343" s="18"/>
      <c r="G343" s="11"/>
      <c r="H343" s="15" t="str">
        <f aca="false">IF(AND($A343="",$B343="",$D343="",$E343="",$F343="",$G343=""),"",IF($A343="","Fix: add a charge ID",IF(COUNTIF($A$6:$A$5000,$A343)+COUNTIF(Payments!$A$6:$A$5000,$A343)&gt;1,"Fix: duplicate ID",IF($B343="","Fix: choose a customer ID",IF(COUNTIF(Customers!$A$11:$A$5000,$B343)=0,"Fix: unknown customer ID",IF(COUNTIF(Customers!$A$11:$A$5000,$B343)&gt;1,"Fix: customer ID used twice on Customers",IF(NOT(ISNUMBER($D343)),"Fix: charge date",IF(OR($D343&lt;36526,$D343&lt;&gt;INT($D343)),"Fix: charge date",IF($D343&gt;AsOf,"Fix: charge date is after the as-of date",IF(NOT(ISNUMBER($E343)),"Fix: due date",IF(OR($E343&lt;36526,$E343&lt;&gt;INT($E343)),"Fix: due date",IF($E343&lt;$D343,"Fix: due date is before the charge date",IF(NOT(ISNUMBER($F343)),"Fix: amount must be a number",IF($F343&lt;=0,"Fix: amount must be more than 0",IF(ROUND($F343,2)&lt;&gt;$F343,"Fix: amount in dollars and cents",IF($F343&gt;999999.99,"Fix: amount too large","OK"))))))))))))))))</f>
        <v/>
      </c>
    </row>
    <row r="344" customFormat="false" ht="15" hidden="false" customHeight="false" outlineLevel="0" collapsed="false">
      <c r="A344" s="11"/>
      <c r="B344" s="11"/>
      <c r="C344" s="15" t="str">
        <f aca="false">IF($B344="","",IFERROR(INDEX(Customers!$B$11:$B$5000,MATCH($B344,Customers!$A$11:$A$5000,0)),"Unknown ID"))</f>
        <v/>
      </c>
      <c r="D344" s="12"/>
      <c r="E344" s="12"/>
      <c r="F344" s="18"/>
      <c r="G344" s="11"/>
      <c r="H344" s="15" t="str">
        <f aca="false">IF(AND($A344="",$B344="",$D344="",$E344="",$F344="",$G344=""),"",IF($A344="","Fix: add a charge ID",IF(COUNTIF($A$6:$A$5000,$A344)+COUNTIF(Payments!$A$6:$A$5000,$A344)&gt;1,"Fix: duplicate ID",IF($B344="","Fix: choose a customer ID",IF(COUNTIF(Customers!$A$11:$A$5000,$B344)=0,"Fix: unknown customer ID",IF(COUNTIF(Customers!$A$11:$A$5000,$B344)&gt;1,"Fix: customer ID used twice on Customers",IF(NOT(ISNUMBER($D344)),"Fix: charge date",IF(OR($D344&lt;36526,$D344&lt;&gt;INT($D344)),"Fix: charge date",IF($D344&gt;AsOf,"Fix: charge date is after the as-of date",IF(NOT(ISNUMBER($E344)),"Fix: due date",IF(OR($E344&lt;36526,$E344&lt;&gt;INT($E344)),"Fix: due date",IF($E344&lt;$D344,"Fix: due date is before the charge date",IF(NOT(ISNUMBER($F344)),"Fix: amount must be a number",IF($F344&lt;=0,"Fix: amount must be more than 0",IF(ROUND($F344,2)&lt;&gt;$F344,"Fix: amount in dollars and cents",IF($F344&gt;999999.99,"Fix: amount too large","OK"))))))))))))))))</f>
        <v/>
      </c>
    </row>
    <row r="345" customFormat="false" ht="15" hidden="false" customHeight="false" outlineLevel="0" collapsed="false">
      <c r="A345" s="11"/>
      <c r="B345" s="11"/>
      <c r="C345" s="15" t="str">
        <f aca="false">IF($B345="","",IFERROR(INDEX(Customers!$B$11:$B$5000,MATCH($B345,Customers!$A$11:$A$5000,0)),"Unknown ID"))</f>
        <v/>
      </c>
      <c r="D345" s="12"/>
      <c r="E345" s="12"/>
      <c r="F345" s="18"/>
      <c r="G345" s="11"/>
      <c r="H345" s="15" t="str">
        <f aca="false">IF(AND($A345="",$B345="",$D345="",$E345="",$F345="",$G345=""),"",IF($A345="","Fix: add a charge ID",IF(COUNTIF($A$6:$A$5000,$A345)+COUNTIF(Payments!$A$6:$A$5000,$A345)&gt;1,"Fix: duplicate ID",IF($B345="","Fix: choose a customer ID",IF(COUNTIF(Customers!$A$11:$A$5000,$B345)=0,"Fix: unknown customer ID",IF(COUNTIF(Customers!$A$11:$A$5000,$B345)&gt;1,"Fix: customer ID used twice on Customers",IF(NOT(ISNUMBER($D345)),"Fix: charge date",IF(OR($D345&lt;36526,$D345&lt;&gt;INT($D345)),"Fix: charge date",IF($D345&gt;AsOf,"Fix: charge date is after the as-of date",IF(NOT(ISNUMBER($E345)),"Fix: due date",IF(OR($E345&lt;36526,$E345&lt;&gt;INT($E345)),"Fix: due date",IF($E345&lt;$D345,"Fix: due date is before the charge date",IF(NOT(ISNUMBER($F345)),"Fix: amount must be a number",IF($F345&lt;=0,"Fix: amount must be more than 0",IF(ROUND($F345,2)&lt;&gt;$F345,"Fix: amount in dollars and cents",IF($F345&gt;999999.99,"Fix: amount too large","OK"))))))))))))))))</f>
        <v/>
      </c>
    </row>
    <row r="346" customFormat="false" ht="15" hidden="false" customHeight="false" outlineLevel="0" collapsed="false">
      <c r="A346" s="11"/>
      <c r="B346" s="11"/>
      <c r="C346" s="15" t="str">
        <f aca="false">IF($B346="","",IFERROR(INDEX(Customers!$B$11:$B$5000,MATCH($B346,Customers!$A$11:$A$5000,0)),"Unknown ID"))</f>
        <v/>
      </c>
      <c r="D346" s="12"/>
      <c r="E346" s="12"/>
      <c r="F346" s="18"/>
      <c r="G346" s="11"/>
      <c r="H346" s="15" t="str">
        <f aca="false">IF(AND($A346="",$B346="",$D346="",$E346="",$F346="",$G346=""),"",IF($A346="","Fix: add a charge ID",IF(COUNTIF($A$6:$A$5000,$A346)+COUNTIF(Payments!$A$6:$A$5000,$A346)&gt;1,"Fix: duplicate ID",IF($B346="","Fix: choose a customer ID",IF(COUNTIF(Customers!$A$11:$A$5000,$B346)=0,"Fix: unknown customer ID",IF(COUNTIF(Customers!$A$11:$A$5000,$B346)&gt;1,"Fix: customer ID used twice on Customers",IF(NOT(ISNUMBER($D346)),"Fix: charge date",IF(OR($D346&lt;36526,$D346&lt;&gt;INT($D346)),"Fix: charge date",IF($D346&gt;AsOf,"Fix: charge date is after the as-of date",IF(NOT(ISNUMBER($E346)),"Fix: due date",IF(OR($E346&lt;36526,$E346&lt;&gt;INT($E346)),"Fix: due date",IF($E346&lt;$D346,"Fix: due date is before the charge date",IF(NOT(ISNUMBER($F346)),"Fix: amount must be a number",IF($F346&lt;=0,"Fix: amount must be more than 0",IF(ROUND($F346,2)&lt;&gt;$F346,"Fix: amount in dollars and cents",IF($F346&gt;999999.99,"Fix: amount too large","OK"))))))))))))))))</f>
        <v/>
      </c>
    </row>
    <row r="347" customFormat="false" ht="15" hidden="false" customHeight="false" outlineLevel="0" collapsed="false">
      <c r="A347" s="11"/>
      <c r="B347" s="11"/>
      <c r="C347" s="15" t="str">
        <f aca="false">IF($B347="","",IFERROR(INDEX(Customers!$B$11:$B$5000,MATCH($B347,Customers!$A$11:$A$5000,0)),"Unknown ID"))</f>
        <v/>
      </c>
      <c r="D347" s="12"/>
      <c r="E347" s="12"/>
      <c r="F347" s="18"/>
      <c r="G347" s="11"/>
      <c r="H347" s="15" t="str">
        <f aca="false">IF(AND($A347="",$B347="",$D347="",$E347="",$F347="",$G347=""),"",IF($A347="","Fix: add a charge ID",IF(COUNTIF($A$6:$A$5000,$A347)+COUNTIF(Payments!$A$6:$A$5000,$A347)&gt;1,"Fix: duplicate ID",IF($B347="","Fix: choose a customer ID",IF(COUNTIF(Customers!$A$11:$A$5000,$B347)=0,"Fix: unknown customer ID",IF(COUNTIF(Customers!$A$11:$A$5000,$B347)&gt;1,"Fix: customer ID used twice on Customers",IF(NOT(ISNUMBER($D347)),"Fix: charge date",IF(OR($D347&lt;36526,$D347&lt;&gt;INT($D347)),"Fix: charge date",IF($D347&gt;AsOf,"Fix: charge date is after the as-of date",IF(NOT(ISNUMBER($E347)),"Fix: due date",IF(OR($E347&lt;36526,$E347&lt;&gt;INT($E347)),"Fix: due date",IF($E347&lt;$D347,"Fix: due date is before the charge date",IF(NOT(ISNUMBER($F347)),"Fix: amount must be a number",IF($F347&lt;=0,"Fix: amount must be more than 0",IF(ROUND($F347,2)&lt;&gt;$F347,"Fix: amount in dollars and cents",IF($F347&gt;999999.99,"Fix: amount too large","OK"))))))))))))))))</f>
        <v/>
      </c>
    </row>
    <row r="348" customFormat="false" ht="15" hidden="false" customHeight="false" outlineLevel="0" collapsed="false">
      <c r="A348" s="11"/>
      <c r="B348" s="11"/>
      <c r="C348" s="15" t="str">
        <f aca="false">IF($B348="","",IFERROR(INDEX(Customers!$B$11:$B$5000,MATCH($B348,Customers!$A$11:$A$5000,0)),"Unknown ID"))</f>
        <v/>
      </c>
      <c r="D348" s="12"/>
      <c r="E348" s="12"/>
      <c r="F348" s="18"/>
      <c r="G348" s="11"/>
      <c r="H348" s="15" t="str">
        <f aca="false">IF(AND($A348="",$B348="",$D348="",$E348="",$F348="",$G348=""),"",IF($A348="","Fix: add a charge ID",IF(COUNTIF($A$6:$A$5000,$A348)+COUNTIF(Payments!$A$6:$A$5000,$A348)&gt;1,"Fix: duplicate ID",IF($B348="","Fix: choose a customer ID",IF(COUNTIF(Customers!$A$11:$A$5000,$B348)=0,"Fix: unknown customer ID",IF(COUNTIF(Customers!$A$11:$A$5000,$B348)&gt;1,"Fix: customer ID used twice on Customers",IF(NOT(ISNUMBER($D348)),"Fix: charge date",IF(OR($D348&lt;36526,$D348&lt;&gt;INT($D348)),"Fix: charge date",IF($D348&gt;AsOf,"Fix: charge date is after the as-of date",IF(NOT(ISNUMBER($E348)),"Fix: due date",IF(OR($E348&lt;36526,$E348&lt;&gt;INT($E348)),"Fix: due date",IF($E348&lt;$D348,"Fix: due date is before the charge date",IF(NOT(ISNUMBER($F348)),"Fix: amount must be a number",IF($F348&lt;=0,"Fix: amount must be more than 0",IF(ROUND($F348,2)&lt;&gt;$F348,"Fix: amount in dollars and cents",IF($F348&gt;999999.99,"Fix: amount too large","OK"))))))))))))))))</f>
        <v/>
      </c>
    </row>
    <row r="349" customFormat="false" ht="15" hidden="false" customHeight="false" outlineLevel="0" collapsed="false">
      <c r="A349" s="11"/>
      <c r="B349" s="11"/>
      <c r="C349" s="15" t="str">
        <f aca="false">IF($B349="","",IFERROR(INDEX(Customers!$B$11:$B$5000,MATCH($B349,Customers!$A$11:$A$5000,0)),"Unknown ID"))</f>
        <v/>
      </c>
      <c r="D349" s="12"/>
      <c r="E349" s="12"/>
      <c r="F349" s="18"/>
      <c r="G349" s="11"/>
      <c r="H349" s="15" t="str">
        <f aca="false">IF(AND($A349="",$B349="",$D349="",$E349="",$F349="",$G349=""),"",IF($A349="","Fix: add a charge ID",IF(COUNTIF($A$6:$A$5000,$A349)+COUNTIF(Payments!$A$6:$A$5000,$A349)&gt;1,"Fix: duplicate ID",IF($B349="","Fix: choose a customer ID",IF(COUNTIF(Customers!$A$11:$A$5000,$B349)=0,"Fix: unknown customer ID",IF(COUNTIF(Customers!$A$11:$A$5000,$B349)&gt;1,"Fix: customer ID used twice on Customers",IF(NOT(ISNUMBER($D349)),"Fix: charge date",IF(OR($D349&lt;36526,$D349&lt;&gt;INT($D349)),"Fix: charge date",IF($D349&gt;AsOf,"Fix: charge date is after the as-of date",IF(NOT(ISNUMBER($E349)),"Fix: due date",IF(OR($E349&lt;36526,$E349&lt;&gt;INT($E349)),"Fix: due date",IF($E349&lt;$D349,"Fix: due date is before the charge date",IF(NOT(ISNUMBER($F349)),"Fix: amount must be a number",IF($F349&lt;=0,"Fix: amount must be more than 0",IF(ROUND($F349,2)&lt;&gt;$F349,"Fix: amount in dollars and cents",IF($F349&gt;999999.99,"Fix: amount too large","OK"))))))))))))))))</f>
        <v/>
      </c>
    </row>
    <row r="350" customFormat="false" ht="15" hidden="false" customHeight="false" outlineLevel="0" collapsed="false">
      <c r="A350" s="11"/>
      <c r="B350" s="11"/>
      <c r="C350" s="15" t="str">
        <f aca="false">IF($B350="","",IFERROR(INDEX(Customers!$B$11:$B$5000,MATCH($B350,Customers!$A$11:$A$5000,0)),"Unknown ID"))</f>
        <v/>
      </c>
      <c r="D350" s="12"/>
      <c r="E350" s="12"/>
      <c r="F350" s="18"/>
      <c r="G350" s="11"/>
      <c r="H350" s="15" t="str">
        <f aca="false">IF(AND($A350="",$B350="",$D350="",$E350="",$F350="",$G350=""),"",IF($A350="","Fix: add a charge ID",IF(COUNTIF($A$6:$A$5000,$A350)+COUNTIF(Payments!$A$6:$A$5000,$A350)&gt;1,"Fix: duplicate ID",IF($B350="","Fix: choose a customer ID",IF(COUNTIF(Customers!$A$11:$A$5000,$B350)=0,"Fix: unknown customer ID",IF(COUNTIF(Customers!$A$11:$A$5000,$B350)&gt;1,"Fix: customer ID used twice on Customers",IF(NOT(ISNUMBER($D350)),"Fix: charge date",IF(OR($D350&lt;36526,$D350&lt;&gt;INT($D350)),"Fix: charge date",IF($D350&gt;AsOf,"Fix: charge date is after the as-of date",IF(NOT(ISNUMBER($E350)),"Fix: due date",IF(OR($E350&lt;36526,$E350&lt;&gt;INT($E350)),"Fix: due date",IF($E350&lt;$D350,"Fix: due date is before the charge date",IF(NOT(ISNUMBER($F350)),"Fix: amount must be a number",IF($F350&lt;=0,"Fix: amount must be more than 0",IF(ROUND($F350,2)&lt;&gt;$F350,"Fix: amount in dollars and cents",IF($F350&gt;999999.99,"Fix: amount too large","OK"))))))))))))))))</f>
        <v/>
      </c>
    </row>
    <row r="351" customFormat="false" ht="15" hidden="false" customHeight="false" outlineLevel="0" collapsed="false">
      <c r="A351" s="11"/>
      <c r="B351" s="11"/>
      <c r="C351" s="15" t="str">
        <f aca="false">IF($B351="","",IFERROR(INDEX(Customers!$B$11:$B$5000,MATCH($B351,Customers!$A$11:$A$5000,0)),"Unknown ID"))</f>
        <v/>
      </c>
      <c r="D351" s="12"/>
      <c r="E351" s="12"/>
      <c r="F351" s="18"/>
      <c r="G351" s="11"/>
      <c r="H351" s="15" t="str">
        <f aca="false">IF(AND($A351="",$B351="",$D351="",$E351="",$F351="",$G351=""),"",IF($A351="","Fix: add a charge ID",IF(COUNTIF($A$6:$A$5000,$A351)+COUNTIF(Payments!$A$6:$A$5000,$A351)&gt;1,"Fix: duplicate ID",IF($B351="","Fix: choose a customer ID",IF(COUNTIF(Customers!$A$11:$A$5000,$B351)=0,"Fix: unknown customer ID",IF(COUNTIF(Customers!$A$11:$A$5000,$B351)&gt;1,"Fix: customer ID used twice on Customers",IF(NOT(ISNUMBER($D351)),"Fix: charge date",IF(OR($D351&lt;36526,$D351&lt;&gt;INT($D351)),"Fix: charge date",IF($D351&gt;AsOf,"Fix: charge date is after the as-of date",IF(NOT(ISNUMBER($E351)),"Fix: due date",IF(OR($E351&lt;36526,$E351&lt;&gt;INT($E351)),"Fix: due date",IF($E351&lt;$D351,"Fix: due date is before the charge date",IF(NOT(ISNUMBER($F351)),"Fix: amount must be a number",IF($F351&lt;=0,"Fix: amount must be more than 0",IF(ROUND($F351,2)&lt;&gt;$F351,"Fix: amount in dollars and cents",IF($F351&gt;999999.99,"Fix: amount too large","OK"))))))))))))))))</f>
        <v/>
      </c>
    </row>
    <row r="352" customFormat="false" ht="15" hidden="false" customHeight="false" outlineLevel="0" collapsed="false">
      <c r="A352" s="11"/>
      <c r="B352" s="11"/>
      <c r="C352" s="15" t="str">
        <f aca="false">IF($B352="","",IFERROR(INDEX(Customers!$B$11:$B$5000,MATCH($B352,Customers!$A$11:$A$5000,0)),"Unknown ID"))</f>
        <v/>
      </c>
      <c r="D352" s="12"/>
      <c r="E352" s="12"/>
      <c r="F352" s="18"/>
      <c r="G352" s="11"/>
      <c r="H352" s="15" t="str">
        <f aca="false">IF(AND($A352="",$B352="",$D352="",$E352="",$F352="",$G352=""),"",IF($A352="","Fix: add a charge ID",IF(COUNTIF($A$6:$A$5000,$A352)+COUNTIF(Payments!$A$6:$A$5000,$A352)&gt;1,"Fix: duplicate ID",IF($B352="","Fix: choose a customer ID",IF(COUNTIF(Customers!$A$11:$A$5000,$B352)=0,"Fix: unknown customer ID",IF(COUNTIF(Customers!$A$11:$A$5000,$B352)&gt;1,"Fix: customer ID used twice on Customers",IF(NOT(ISNUMBER($D352)),"Fix: charge date",IF(OR($D352&lt;36526,$D352&lt;&gt;INT($D352)),"Fix: charge date",IF($D352&gt;AsOf,"Fix: charge date is after the as-of date",IF(NOT(ISNUMBER($E352)),"Fix: due date",IF(OR($E352&lt;36526,$E352&lt;&gt;INT($E352)),"Fix: due date",IF($E352&lt;$D352,"Fix: due date is before the charge date",IF(NOT(ISNUMBER($F352)),"Fix: amount must be a number",IF($F352&lt;=0,"Fix: amount must be more than 0",IF(ROUND($F352,2)&lt;&gt;$F352,"Fix: amount in dollars and cents",IF($F352&gt;999999.99,"Fix: amount too large","OK"))))))))))))))))</f>
        <v/>
      </c>
    </row>
    <row r="353" customFormat="false" ht="15" hidden="false" customHeight="false" outlineLevel="0" collapsed="false">
      <c r="A353" s="11"/>
      <c r="B353" s="11"/>
      <c r="C353" s="15" t="str">
        <f aca="false">IF($B353="","",IFERROR(INDEX(Customers!$B$11:$B$5000,MATCH($B353,Customers!$A$11:$A$5000,0)),"Unknown ID"))</f>
        <v/>
      </c>
      <c r="D353" s="12"/>
      <c r="E353" s="12"/>
      <c r="F353" s="18"/>
      <c r="G353" s="11"/>
      <c r="H353" s="15" t="str">
        <f aca="false">IF(AND($A353="",$B353="",$D353="",$E353="",$F353="",$G353=""),"",IF($A353="","Fix: add a charge ID",IF(COUNTIF($A$6:$A$5000,$A353)+COUNTIF(Payments!$A$6:$A$5000,$A353)&gt;1,"Fix: duplicate ID",IF($B353="","Fix: choose a customer ID",IF(COUNTIF(Customers!$A$11:$A$5000,$B353)=0,"Fix: unknown customer ID",IF(COUNTIF(Customers!$A$11:$A$5000,$B353)&gt;1,"Fix: customer ID used twice on Customers",IF(NOT(ISNUMBER($D353)),"Fix: charge date",IF(OR($D353&lt;36526,$D353&lt;&gt;INT($D353)),"Fix: charge date",IF($D353&gt;AsOf,"Fix: charge date is after the as-of date",IF(NOT(ISNUMBER($E353)),"Fix: due date",IF(OR($E353&lt;36526,$E353&lt;&gt;INT($E353)),"Fix: due date",IF($E353&lt;$D353,"Fix: due date is before the charge date",IF(NOT(ISNUMBER($F353)),"Fix: amount must be a number",IF($F353&lt;=0,"Fix: amount must be more than 0",IF(ROUND($F353,2)&lt;&gt;$F353,"Fix: amount in dollars and cents",IF($F353&gt;999999.99,"Fix: amount too large","OK"))))))))))))))))</f>
        <v/>
      </c>
    </row>
    <row r="354" customFormat="false" ht="15" hidden="false" customHeight="false" outlineLevel="0" collapsed="false">
      <c r="A354" s="11"/>
      <c r="B354" s="11"/>
      <c r="C354" s="15" t="str">
        <f aca="false">IF($B354="","",IFERROR(INDEX(Customers!$B$11:$B$5000,MATCH($B354,Customers!$A$11:$A$5000,0)),"Unknown ID"))</f>
        <v/>
      </c>
      <c r="D354" s="12"/>
      <c r="E354" s="12"/>
      <c r="F354" s="18"/>
      <c r="G354" s="11"/>
      <c r="H354" s="15" t="str">
        <f aca="false">IF(AND($A354="",$B354="",$D354="",$E354="",$F354="",$G354=""),"",IF($A354="","Fix: add a charge ID",IF(COUNTIF($A$6:$A$5000,$A354)+COUNTIF(Payments!$A$6:$A$5000,$A354)&gt;1,"Fix: duplicate ID",IF($B354="","Fix: choose a customer ID",IF(COUNTIF(Customers!$A$11:$A$5000,$B354)=0,"Fix: unknown customer ID",IF(COUNTIF(Customers!$A$11:$A$5000,$B354)&gt;1,"Fix: customer ID used twice on Customers",IF(NOT(ISNUMBER($D354)),"Fix: charge date",IF(OR($D354&lt;36526,$D354&lt;&gt;INT($D354)),"Fix: charge date",IF($D354&gt;AsOf,"Fix: charge date is after the as-of date",IF(NOT(ISNUMBER($E354)),"Fix: due date",IF(OR($E354&lt;36526,$E354&lt;&gt;INT($E354)),"Fix: due date",IF($E354&lt;$D354,"Fix: due date is before the charge date",IF(NOT(ISNUMBER($F354)),"Fix: amount must be a number",IF($F354&lt;=0,"Fix: amount must be more than 0",IF(ROUND($F354,2)&lt;&gt;$F354,"Fix: amount in dollars and cents",IF($F354&gt;999999.99,"Fix: amount too large","OK"))))))))))))))))</f>
        <v/>
      </c>
    </row>
    <row r="355" customFormat="false" ht="15" hidden="false" customHeight="false" outlineLevel="0" collapsed="false">
      <c r="A355" s="11"/>
      <c r="B355" s="11"/>
      <c r="C355" s="15" t="str">
        <f aca="false">IF($B355="","",IFERROR(INDEX(Customers!$B$11:$B$5000,MATCH($B355,Customers!$A$11:$A$5000,0)),"Unknown ID"))</f>
        <v/>
      </c>
      <c r="D355" s="12"/>
      <c r="E355" s="12"/>
      <c r="F355" s="18"/>
      <c r="G355" s="11"/>
      <c r="H355" s="15" t="str">
        <f aca="false">IF(AND($A355="",$B355="",$D355="",$E355="",$F355="",$G355=""),"",IF($A355="","Fix: add a charge ID",IF(COUNTIF($A$6:$A$5000,$A355)+COUNTIF(Payments!$A$6:$A$5000,$A355)&gt;1,"Fix: duplicate ID",IF($B355="","Fix: choose a customer ID",IF(COUNTIF(Customers!$A$11:$A$5000,$B355)=0,"Fix: unknown customer ID",IF(COUNTIF(Customers!$A$11:$A$5000,$B355)&gt;1,"Fix: customer ID used twice on Customers",IF(NOT(ISNUMBER($D355)),"Fix: charge date",IF(OR($D355&lt;36526,$D355&lt;&gt;INT($D355)),"Fix: charge date",IF($D355&gt;AsOf,"Fix: charge date is after the as-of date",IF(NOT(ISNUMBER($E355)),"Fix: due date",IF(OR($E355&lt;36526,$E355&lt;&gt;INT($E355)),"Fix: due date",IF($E355&lt;$D355,"Fix: due date is before the charge date",IF(NOT(ISNUMBER($F355)),"Fix: amount must be a number",IF($F355&lt;=0,"Fix: amount must be more than 0",IF(ROUND($F355,2)&lt;&gt;$F355,"Fix: amount in dollars and cents",IF($F355&gt;999999.99,"Fix: amount too large","OK"))))))))))))))))</f>
        <v/>
      </c>
    </row>
    <row r="356" customFormat="false" ht="15" hidden="false" customHeight="false" outlineLevel="0" collapsed="false">
      <c r="A356" s="11"/>
      <c r="B356" s="11"/>
      <c r="C356" s="15" t="str">
        <f aca="false">IF($B356="","",IFERROR(INDEX(Customers!$B$11:$B$5000,MATCH($B356,Customers!$A$11:$A$5000,0)),"Unknown ID"))</f>
        <v/>
      </c>
      <c r="D356" s="12"/>
      <c r="E356" s="12"/>
      <c r="F356" s="18"/>
      <c r="G356" s="11"/>
      <c r="H356" s="15" t="str">
        <f aca="false">IF(AND($A356="",$B356="",$D356="",$E356="",$F356="",$G356=""),"",IF($A356="","Fix: add a charge ID",IF(COUNTIF($A$6:$A$5000,$A356)+COUNTIF(Payments!$A$6:$A$5000,$A356)&gt;1,"Fix: duplicate ID",IF($B356="","Fix: choose a customer ID",IF(COUNTIF(Customers!$A$11:$A$5000,$B356)=0,"Fix: unknown customer ID",IF(COUNTIF(Customers!$A$11:$A$5000,$B356)&gt;1,"Fix: customer ID used twice on Customers",IF(NOT(ISNUMBER($D356)),"Fix: charge date",IF(OR($D356&lt;36526,$D356&lt;&gt;INT($D356)),"Fix: charge date",IF($D356&gt;AsOf,"Fix: charge date is after the as-of date",IF(NOT(ISNUMBER($E356)),"Fix: due date",IF(OR($E356&lt;36526,$E356&lt;&gt;INT($E356)),"Fix: due date",IF($E356&lt;$D356,"Fix: due date is before the charge date",IF(NOT(ISNUMBER($F356)),"Fix: amount must be a number",IF($F356&lt;=0,"Fix: amount must be more than 0",IF(ROUND($F356,2)&lt;&gt;$F356,"Fix: amount in dollars and cents",IF($F356&gt;999999.99,"Fix: amount too large","OK"))))))))))))))))</f>
        <v/>
      </c>
    </row>
    <row r="357" customFormat="false" ht="15" hidden="false" customHeight="false" outlineLevel="0" collapsed="false">
      <c r="A357" s="11"/>
      <c r="B357" s="11"/>
      <c r="C357" s="15" t="str">
        <f aca="false">IF($B357="","",IFERROR(INDEX(Customers!$B$11:$B$5000,MATCH($B357,Customers!$A$11:$A$5000,0)),"Unknown ID"))</f>
        <v/>
      </c>
      <c r="D357" s="12"/>
      <c r="E357" s="12"/>
      <c r="F357" s="18"/>
      <c r="G357" s="11"/>
      <c r="H357" s="15" t="str">
        <f aca="false">IF(AND($A357="",$B357="",$D357="",$E357="",$F357="",$G357=""),"",IF($A357="","Fix: add a charge ID",IF(COUNTIF($A$6:$A$5000,$A357)+COUNTIF(Payments!$A$6:$A$5000,$A357)&gt;1,"Fix: duplicate ID",IF($B357="","Fix: choose a customer ID",IF(COUNTIF(Customers!$A$11:$A$5000,$B357)=0,"Fix: unknown customer ID",IF(COUNTIF(Customers!$A$11:$A$5000,$B357)&gt;1,"Fix: customer ID used twice on Customers",IF(NOT(ISNUMBER($D357)),"Fix: charge date",IF(OR($D357&lt;36526,$D357&lt;&gt;INT($D357)),"Fix: charge date",IF($D357&gt;AsOf,"Fix: charge date is after the as-of date",IF(NOT(ISNUMBER($E357)),"Fix: due date",IF(OR($E357&lt;36526,$E357&lt;&gt;INT($E357)),"Fix: due date",IF($E357&lt;$D357,"Fix: due date is before the charge date",IF(NOT(ISNUMBER($F357)),"Fix: amount must be a number",IF($F357&lt;=0,"Fix: amount must be more than 0",IF(ROUND($F357,2)&lt;&gt;$F357,"Fix: amount in dollars and cents",IF($F357&gt;999999.99,"Fix: amount too large","OK"))))))))))))))))</f>
        <v/>
      </c>
    </row>
    <row r="358" customFormat="false" ht="15" hidden="false" customHeight="false" outlineLevel="0" collapsed="false">
      <c r="A358" s="11"/>
      <c r="B358" s="11"/>
      <c r="C358" s="15" t="str">
        <f aca="false">IF($B358="","",IFERROR(INDEX(Customers!$B$11:$B$5000,MATCH($B358,Customers!$A$11:$A$5000,0)),"Unknown ID"))</f>
        <v/>
      </c>
      <c r="D358" s="12"/>
      <c r="E358" s="12"/>
      <c r="F358" s="18"/>
      <c r="G358" s="11"/>
      <c r="H358" s="15" t="str">
        <f aca="false">IF(AND($A358="",$B358="",$D358="",$E358="",$F358="",$G358=""),"",IF($A358="","Fix: add a charge ID",IF(COUNTIF($A$6:$A$5000,$A358)+COUNTIF(Payments!$A$6:$A$5000,$A358)&gt;1,"Fix: duplicate ID",IF($B358="","Fix: choose a customer ID",IF(COUNTIF(Customers!$A$11:$A$5000,$B358)=0,"Fix: unknown customer ID",IF(COUNTIF(Customers!$A$11:$A$5000,$B358)&gt;1,"Fix: customer ID used twice on Customers",IF(NOT(ISNUMBER($D358)),"Fix: charge date",IF(OR($D358&lt;36526,$D358&lt;&gt;INT($D358)),"Fix: charge date",IF($D358&gt;AsOf,"Fix: charge date is after the as-of date",IF(NOT(ISNUMBER($E358)),"Fix: due date",IF(OR($E358&lt;36526,$E358&lt;&gt;INT($E358)),"Fix: due date",IF($E358&lt;$D358,"Fix: due date is before the charge date",IF(NOT(ISNUMBER($F358)),"Fix: amount must be a number",IF($F358&lt;=0,"Fix: amount must be more than 0",IF(ROUND($F358,2)&lt;&gt;$F358,"Fix: amount in dollars and cents",IF($F358&gt;999999.99,"Fix: amount too large","OK"))))))))))))))))</f>
        <v/>
      </c>
    </row>
    <row r="359" customFormat="false" ht="15" hidden="false" customHeight="false" outlineLevel="0" collapsed="false">
      <c r="A359" s="11"/>
      <c r="B359" s="11"/>
      <c r="C359" s="15" t="str">
        <f aca="false">IF($B359="","",IFERROR(INDEX(Customers!$B$11:$B$5000,MATCH($B359,Customers!$A$11:$A$5000,0)),"Unknown ID"))</f>
        <v/>
      </c>
      <c r="D359" s="12"/>
      <c r="E359" s="12"/>
      <c r="F359" s="18"/>
      <c r="G359" s="11"/>
      <c r="H359" s="15" t="str">
        <f aca="false">IF(AND($A359="",$B359="",$D359="",$E359="",$F359="",$G359=""),"",IF($A359="","Fix: add a charge ID",IF(COUNTIF($A$6:$A$5000,$A359)+COUNTIF(Payments!$A$6:$A$5000,$A359)&gt;1,"Fix: duplicate ID",IF($B359="","Fix: choose a customer ID",IF(COUNTIF(Customers!$A$11:$A$5000,$B359)=0,"Fix: unknown customer ID",IF(COUNTIF(Customers!$A$11:$A$5000,$B359)&gt;1,"Fix: customer ID used twice on Customers",IF(NOT(ISNUMBER($D359)),"Fix: charge date",IF(OR($D359&lt;36526,$D359&lt;&gt;INT($D359)),"Fix: charge date",IF($D359&gt;AsOf,"Fix: charge date is after the as-of date",IF(NOT(ISNUMBER($E359)),"Fix: due date",IF(OR($E359&lt;36526,$E359&lt;&gt;INT($E359)),"Fix: due date",IF($E359&lt;$D359,"Fix: due date is before the charge date",IF(NOT(ISNUMBER($F359)),"Fix: amount must be a number",IF($F359&lt;=0,"Fix: amount must be more than 0",IF(ROUND($F359,2)&lt;&gt;$F359,"Fix: amount in dollars and cents",IF($F359&gt;999999.99,"Fix: amount too large","OK"))))))))))))))))</f>
        <v/>
      </c>
    </row>
    <row r="360" customFormat="false" ht="15" hidden="false" customHeight="false" outlineLevel="0" collapsed="false">
      <c r="A360" s="11"/>
      <c r="B360" s="11"/>
      <c r="C360" s="15" t="str">
        <f aca="false">IF($B360="","",IFERROR(INDEX(Customers!$B$11:$B$5000,MATCH($B360,Customers!$A$11:$A$5000,0)),"Unknown ID"))</f>
        <v/>
      </c>
      <c r="D360" s="12"/>
      <c r="E360" s="12"/>
      <c r="F360" s="18"/>
      <c r="G360" s="11"/>
      <c r="H360" s="15" t="str">
        <f aca="false">IF(AND($A360="",$B360="",$D360="",$E360="",$F360="",$G360=""),"",IF($A360="","Fix: add a charge ID",IF(COUNTIF($A$6:$A$5000,$A360)+COUNTIF(Payments!$A$6:$A$5000,$A360)&gt;1,"Fix: duplicate ID",IF($B360="","Fix: choose a customer ID",IF(COUNTIF(Customers!$A$11:$A$5000,$B360)=0,"Fix: unknown customer ID",IF(COUNTIF(Customers!$A$11:$A$5000,$B360)&gt;1,"Fix: customer ID used twice on Customers",IF(NOT(ISNUMBER($D360)),"Fix: charge date",IF(OR($D360&lt;36526,$D360&lt;&gt;INT($D360)),"Fix: charge date",IF($D360&gt;AsOf,"Fix: charge date is after the as-of date",IF(NOT(ISNUMBER($E360)),"Fix: due date",IF(OR($E360&lt;36526,$E360&lt;&gt;INT($E360)),"Fix: due date",IF($E360&lt;$D360,"Fix: due date is before the charge date",IF(NOT(ISNUMBER($F360)),"Fix: amount must be a number",IF($F360&lt;=0,"Fix: amount must be more than 0",IF(ROUND($F360,2)&lt;&gt;$F360,"Fix: amount in dollars and cents",IF($F360&gt;999999.99,"Fix: amount too large","OK"))))))))))))))))</f>
        <v/>
      </c>
    </row>
    <row r="361" customFormat="false" ht="15" hidden="false" customHeight="false" outlineLevel="0" collapsed="false">
      <c r="A361" s="11"/>
      <c r="B361" s="11"/>
      <c r="C361" s="15" t="str">
        <f aca="false">IF($B361="","",IFERROR(INDEX(Customers!$B$11:$B$5000,MATCH($B361,Customers!$A$11:$A$5000,0)),"Unknown ID"))</f>
        <v/>
      </c>
      <c r="D361" s="12"/>
      <c r="E361" s="12"/>
      <c r="F361" s="18"/>
      <c r="G361" s="11"/>
      <c r="H361" s="15" t="str">
        <f aca="false">IF(AND($A361="",$B361="",$D361="",$E361="",$F361="",$G361=""),"",IF($A361="","Fix: add a charge ID",IF(COUNTIF($A$6:$A$5000,$A361)+COUNTIF(Payments!$A$6:$A$5000,$A361)&gt;1,"Fix: duplicate ID",IF($B361="","Fix: choose a customer ID",IF(COUNTIF(Customers!$A$11:$A$5000,$B361)=0,"Fix: unknown customer ID",IF(COUNTIF(Customers!$A$11:$A$5000,$B361)&gt;1,"Fix: customer ID used twice on Customers",IF(NOT(ISNUMBER($D361)),"Fix: charge date",IF(OR($D361&lt;36526,$D361&lt;&gt;INT($D361)),"Fix: charge date",IF($D361&gt;AsOf,"Fix: charge date is after the as-of date",IF(NOT(ISNUMBER($E361)),"Fix: due date",IF(OR($E361&lt;36526,$E361&lt;&gt;INT($E361)),"Fix: due date",IF($E361&lt;$D361,"Fix: due date is before the charge date",IF(NOT(ISNUMBER($F361)),"Fix: amount must be a number",IF($F361&lt;=0,"Fix: amount must be more than 0",IF(ROUND($F361,2)&lt;&gt;$F361,"Fix: amount in dollars and cents",IF($F361&gt;999999.99,"Fix: amount too large","OK"))))))))))))))))</f>
        <v/>
      </c>
    </row>
    <row r="362" customFormat="false" ht="15" hidden="false" customHeight="false" outlineLevel="0" collapsed="false">
      <c r="A362" s="11"/>
      <c r="B362" s="11"/>
      <c r="C362" s="15" t="str">
        <f aca="false">IF($B362="","",IFERROR(INDEX(Customers!$B$11:$B$5000,MATCH($B362,Customers!$A$11:$A$5000,0)),"Unknown ID"))</f>
        <v/>
      </c>
      <c r="D362" s="12"/>
      <c r="E362" s="12"/>
      <c r="F362" s="18"/>
      <c r="G362" s="11"/>
      <c r="H362" s="15" t="str">
        <f aca="false">IF(AND($A362="",$B362="",$D362="",$E362="",$F362="",$G362=""),"",IF($A362="","Fix: add a charge ID",IF(COUNTIF($A$6:$A$5000,$A362)+COUNTIF(Payments!$A$6:$A$5000,$A362)&gt;1,"Fix: duplicate ID",IF($B362="","Fix: choose a customer ID",IF(COUNTIF(Customers!$A$11:$A$5000,$B362)=0,"Fix: unknown customer ID",IF(COUNTIF(Customers!$A$11:$A$5000,$B362)&gt;1,"Fix: customer ID used twice on Customers",IF(NOT(ISNUMBER($D362)),"Fix: charge date",IF(OR($D362&lt;36526,$D362&lt;&gt;INT($D362)),"Fix: charge date",IF($D362&gt;AsOf,"Fix: charge date is after the as-of date",IF(NOT(ISNUMBER($E362)),"Fix: due date",IF(OR($E362&lt;36526,$E362&lt;&gt;INT($E362)),"Fix: due date",IF($E362&lt;$D362,"Fix: due date is before the charge date",IF(NOT(ISNUMBER($F362)),"Fix: amount must be a number",IF($F362&lt;=0,"Fix: amount must be more than 0",IF(ROUND($F362,2)&lt;&gt;$F362,"Fix: amount in dollars and cents",IF($F362&gt;999999.99,"Fix: amount too large","OK"))))))))))))))))</f>
        <v/>
      </c>
    </row>
    <row r="363" customFormat="false" ht="15" hidden="false" customHeight="false" outlineLevel="0" collapsed="false">
      <c r="A363" s="11"/>
      <c r="B363" s="11"/>
      <c r="C363" s="15" t="str">
        <f aca="false">IF($B363="","",IFERROR(INDEX(Customers!$B$11:$B$5000,MATCH($B363,Customers!$A$11:$A$5000,0)),"Unknown ID"))</f>
        <v/>
      </c>
      <c r="D363" s="12"/>
      <c r="E363" s="12"/>
      <c r="F363" s="18"/>
      <c r="G363" s="11"/>
      <c r="H363" s="15" t="str">
        <f aca="false">IF(AND($A363="",$B363="",$D363="",$E363="",$F363="",$G363=""),"",IF($A363="","Fix: add a charge ID",IF(COUNTIF($A$6:$A$5000,$A363)+COUNTIF(Payments!$A$6:$A$5000,$A363)&gt;1,"Fix: duplicate ID",IF($B363="","Fix: choose a customer ID",IF(COUNTIF(Customers!$A$11:$A$5000,$B363)=0,"Fix: unknown customer ID",IF(COUNTIF(Customers!$A$11:$A$5000,$B363)&gt;1,"Fix: customer ID used twice on Customers",IF(NOT(ISNUMBER($D363)),"Fix: charge date",IF(OR($D363&lt;36526,$D363&lt;&gt;INT($D363)),"Fix: charge date",IF($D363&gt;AsOf,"Fix: charge date is after the as-of date",IF(NOT(ISNUMBER($E363)),"Fix: due date",IF(OR($E363&lt;36526,$E363&lt;&gt;INT($E363)),"Fix: due date",IF($E363&lt;$D363,"Fix: due date is before the charge date",IF(NOT(ISNUMBER($F363)),"Fix: amount must be a number",IF($F363&lt;=0,"Fix: amount must be more than 0",IF(ROUND($F363,2)&lt;&gt;$F363,"Fix: amount in dollars and cents",IF($F363&gt;999999.99,"Fix: amount too large","OK"))))))))))))))))</f>
        <v/>
      </c>
    </row>
    <row r="364" customFormat="false" ht="15" hidden="false" customHeight="false" outlineLevel="0" collapsed="false">
      <c r="A364" s="11"/>
      <c r="B364" s="11"/>
      <c r="C364" s="15" t="str">
        <f aca="false">IF($B364="","",IFERROR(INDEX(Customers!$B$11:$B$5000,MATCH($B364,Customers!$A$11:$A$5000,0)),"Unknown ID"))</f>
        <v/>
      </c>
      <c r="D364" s="12"/>
      <c r="E364" s="12"/>
      <c r="F364" s="18"/>
      <c r="G364" s="11"/>
      <c r="H364" s="15" t="str">
        <f aca="false">IF(AND($A364="",$B364="",$D364="",$E364="",$F364="",$G364=""),"",IF($A364="","Fix: add a charge ID",IF(COUNTIF($A$6:$A$5000,$A364)+COUNTIF(Payments!$A$6:$A$5000,$A364)&gt;1,"Fix: duplicate ID",IF($B364="","Fix: choose a customer ID",IF(COUNTIF(Customers!$A$11:$A$5000,$B364)=0,"Fix: unknown customer ID",IF(COUNTIF(Customers!$A$11:$A$5000,$B364)&gt;1,"Fix: customer ID used twice on Customers",IF(NOT(ISNUMBER($D364)),"Fix: charge date",IF(OR($D364&lt;36526,$D364&lt;&gt;INT($D364)),"Fix: charge date",IF($D364&gt;AsOf,"Fix: charge date is after the as-of date",IF(NOT(ISNUMBER($E364)),"Fix: due date",IF(OR($E364&lt;36526,$E364&lt;&gt;INT($E364)),"Fix: due date",IF($E364&lt;$D364,"Fix: due date is before the charge date",IF(NOT(ISNUMBER($F364)),"Fix: amount must be a number",IF($F364&lt;=0,"Fix: amount must be more than 0",IF(ROUND($F364,2)&lt;&gt;$F364,"Fix: amount in dollars and cents",IF($F364&gt;999999.99,"Fix: amount too large","OK"))))))))))))))))</f>
        <v/>
      </c>
    </row>
    <row r="365" customFormat="false" ht="15" hidden="false" customHeight="false" outlineLevel="0" collapsed="false">
      <c r="A365" s="11"/>
      <c r="B365" s="11"/>
      <c r="C365" s="15" t="str">
        <f aca="false">IF($B365="","",IFERROR(INDEX(Customers!$B$11:$B$5000,MATCH($B365,Customers!$A$11:$A$5000,0)),"Unknown ID"))</f>
        <v/>
      </c>
      <c r="D365" s="12"/>
      <c r="E365" s="12"/>
      <c r="F365" s="18"/>
      <c r="G365" s="11"/>
      <c r="H365" s="15" t="str">
        <f aca="false">IF(AND($A365="",$B365="",$D365="",$E365="",$F365="",$G365=""),"",IF($A365="","Fix: add a charge ID",IF(COUNTIF($A$6:$A$5000,$A365)+COUNTIF(Payments!$A$6:$A$5000,$A365)&gt;1,"Fix: duplicate ID",IF($B365="","Fix: choose a customer ID",IF(COUNTIF(Customers!$A$11:$A$5000,$B365)=0,"Fix: unknown customer ID",IF(COUNTIF(Customers!$A$11:$A$5000,$B365)&gt;1,"Fix: customer ID used twice on Customers",IF(NOT(ISNUMBER($D365)),"Fix: charge date",IF(OR($D365&lt;36526,$D365&lt;&gt;INT($D365)),"Fix: charge date",IF($D365&gt;AsOf,"Fix: charge date is after the as-of date",IF(NOT(ISNUMBER($E365)),"Fix: due date",IF(OR($E365&lt;36526,$E365&lt;&gt;INT($E365)),"Fix: due date",IF($E365&lt;$D365,"Fix: due date is before the charge date",IF(NOT(ISNUMBER($F365)),"Fix: amount must be a number",IF($F365&lt;=0,"Fix: amount must be more than 0",IF(ROUND($F365,2)&lt;&gt;$F365,"Fix: amount in dollars and cents",IF($F365&gt;999999.99,"Fix: amount too large","OK"))))))))))))))))</f>
        <v/>
      </c>
    </row>
    <row r="366" customFormat="false" ht="15" hidden="false" customHeight="false" outlineLevel="0" collapsed="false">
      <c r="A366" s="11"/>
      <c r="B366" s="11"/>
      <c r="C366" s="15" t="str">
        <f aca="false">IF($B366="","",IFERROR(INDEX(Customers!$B$11:$B$5000,MATCH($B366,Customers!$A$11:$A$5000,0)),"Unknown ID"))</f>
        <v/>
      </c>
      <c r="D366" s="12"/>
      <c r="E366" s="12"/>
      <c r="F366" s="18"/>
      <c r="G366" s="11"/>
      <c r="H366" s="15" t="str">
        <f aca="false">IF(AND($A366="",$B366="",$D366="",$E366="",$F366="",$G366=""),"",IF($A366="","Fix: add a charge ID",IF(COUNTIF($A$6:$A$5000,$A366)+COUNTIF(Payments!$A$6:$A$5000,$A366)&gt;1,"Fix: duplicate ID",IF($B366="","Fix: choose a customer ID",IF(COUNTIF(Customers!$A$11:$A$5000,$B366)=0,"Fix: unknown customer ID",IF(COUNTIF(Customers!$A$11:$A$5000,$B366)&gt;1,"Fix: customer ID used twice on Customers",IF(NOT(ISNUMBER($D366)),"Fix: charge date",IF(OR($D366&lt;36526,$D366&lt;&gt;INT($D366)),"Fix: charge date",IF($D366&gt;AsOf,"Fix: charge date is after the as-of date",IF(NOT(ISNUMBER($E366)),"Fix: due date",IF(OR($E366&lt;36526,$E366&lt;&gt;INT($E366)),"Fix: due date",IF($E366&lt;$D366,"Fix: due date is before the charge date",IF(NOT(ISNUMBER($F366)),"Fix: amount must be a number",IF($F366&lt;=0,"Fix: amount must be more than 0",IF(ROUND($F366,2)&lt;&gt;$F366,"Fix: amount in dollars and cents",IF($F366&gt;999999.99,"Fix: amount too large","OK"))))))))))))))))</f>
        <v/>
      </c>
    </row>
    <row r="367" customFormat="false" ht="15" hidden="false" customHeight="false" outlineLevel="0" collapsed="false">
      <c r="A367" s="11"/>
      <c r="B367" s="11"/>
      <c r="C367" s="15" t="str">
        <f aca="false">IF($B367="","",IFERROR(INDEX(Customers!$B$11:$B$5000,MATCH($B367,Customers!$A$11:$A$5000,0)),"Unknown ID"))</f>
        <v/>
      </c>
      <c r="D367" s="12"/>
      <c r="E367" s="12"/>
      <c r="F367" s="18"/>
      <c r="G367" s="11"/>
      <c r="H367" s="15" t="str">
        <f aca="false">IF(AND($A367="",$B367="",$D367="",$E367="",$F367="",$G367=""),"",IF($A367="","Fix: add a charge ID",IF(COUNTIF($A$6:$A$5000,$A367)+COUNTIF(Payments!$A$6:$A$5000,$A367)&gt;1,"Fix: duplicate ID",IF($B367="","Fix: choose a customer ID",IF(COUNTIF(Customers!$A$11:$A$5000,$B367)=0,"Fix: unknown customer ID",IF(COUNTIF(Customers!$A$11:$A$5000,$B367)&gt;1,"Fix: customer ID used twice on Customers",IF(NOT(ISNUMBER($D367)),"Fix: charge date",IF(OR($D367&lt;36526,$D367&lt;&gt;INT($D367)),"Fix: charge date",IF($D367&gt;AsOf,"Fix: charge date is after the as-of date",IF(NOT(ISNUMBER($E367)),"Fix: due date",IF(OR($E367&lt;36526,$E367&lt;&gt;INT($E367)),"Fix: due date",IF($E367&lt;$D367,"Fix: due date is before the charge date",IF(NOT(ISNUMBER($F367)),"Fix: amount must be a number",IF($F367&lt;=0,"Fix: amount must be more than 0",IF(ROUND($F367,2)&lt;&gt;$F367,"Fix: amount in dollars and cents",IF($F367&gt;999999.99,"Fix: amount too large","OK"))))))))))))))))</f>
        <v/>
      </c>
    </row>
    <row r="368" customFormat="false" ht="15" hidden="false" customHeight="false" outlineLevel="0" collapsed="false">
      <c r="A368" s="11"/>
      <c r="B368" s="11"/>
      <c r="C368" s="15" t="str">
        <f aca="false">IF($B368="","",IFERROR(INDEX(Customers!$B$11:$B$5000,MATCH($B368,Customers!$A$11:$A$5000,0)),"Unknown ID"))</f>
        <v/>
      </c>
      <c r="D368" s="12"/>
      <c r="E368" s="12"/>
      <c r="F368" s="18"/>
      <c r="G368" s="11"/>
      <c r="H368" s="15" t="str">
        <f aca="false">IF(AND($A368="",$B368="",$D368="",$E368="",$F368="",$G368=""),"",IF($A368="","Fix: add a charge ID",IF(COUNTIF($A$6:$A$5000,$A368)+COUNTIF(Payments!$A$6:$A$5000,$A368)&gt;1,"Fix: duplicate ID",IF($B368="","Fix: choose a customer ID",IF(COUNTIF(Customers!$A$11:$A$5000,$B368)=0,"Fix: unknown customer ID",IF(COUNTIF(Customers!$A$11:$A$5000,$B368)&gt;1,"Fix: customer ID used twice on Customers",IF(NOT(ISNUMBER($D368)),"Fix: charge date",IF(OR($D368&lt;36526,$D368&lt;&gt;INT($D368)),"Fix: charge date",IF($D368&gt;AsOf,"Fix: charge date is after the as-of date",IF(NOT(ISNUMBER($E368)),"Fix: due date",IF(OR($E368&lt;36526,$E368&lt;&gt;INT($E368)),"Fix: due date",IF($E368&lt;$D368,"Fix: due date is before the charge date",IF(NOT(ISNUMBER($F368)),"Fix: amount must be a number",IF($F368&lt;=0,"Fix: amount must be more than 0",IF(ROUND($F368,2)&lt;&gt;$F368,"Fix: amount in dollars and cents",IF($F368&gt;999999.99,"Fix: amount too large","OK"))))))))))))))))</f>
        <v/>
      </c>
    </row>
    <row r="369" customFormat="false" ht="15" hidden="false" customHeight="false" outlineLevel="0" collapsed="false">
      <c r="A369" s="11"/>
      <c r="B369" s="11"/>
      <c r="C369" s="15" t="str">
        <f aca="false">IF($B369="","",IFERROR(INDEX(Customers!$B$11:$B$5000,MATCH($B369,Customers!$A$11:$A$5000,0)),"Unknown ID"))</f>
        <v/>
      </c>
      <c r="D369" s="12"/>
      <c r="E369" s="12"/>
      <c r="F369" s="18"/>
      <c r="G369" s="11"/>
      <c r="H369" s="15" t="str">
        <f aca="false">IF(AND($A369="",$B369="",$D369="",$E369="",$F369="",$G369=""),"",IF($A369="","Fix: add a charge ID",IF(COUNTIF($A$6:$A$5000,$A369)+COUNTIF(Payments!$A$6:$A$5000,$A369)&gt;1,"Fix: duplicate ID",IF($B369="","Fix: choose a customer ID",IF(COUNTIF(Customers!$A$11:$A$5000,$B369)=0,"Fix: unknown customer ID",IF(COUNTIF(Customers!$A$11:$A$5000,$B369)&gt;1,"Fix: customer ID used twice on Customers",IF(NOT(ISNUMBER($D369)),"Fix: charge date",IF(OR($D369&lt;36526,$D369&lt;&gt;INT($D369)),"Fix: charge date",IF($D369&gt;AsOf,"Fix: charge date is after the as-of date",IF(NOT(ISNUMBER($E369)),"Fix: due date",IF(OR($E369&lt;36526,$E369&lt;&gt;INT($E369)),"Fix: due date",IF($E369&lt;$D369,"Fix: due date is before the charge date",IF(NOT(ISNUMBER($F369)),"Fix: amount must be a number",IF($F369&lt;=0,"Fix: amount must be more than 0",IF(ROUND($F369,2)&lt;&gt;$F369,"Fix: amount in dollars and cents",IF($F369&gt;999999.99,"Fix: amount too large","OK"))))))))))))))))</f>
        <v/>
      </c>
    </row>
    <row r="370" customFormat="false" ht="15" hidden="false" customHeight="false" outlineLevel="0" collapsed="false">
      <c r="A370" s="11"/>
      <c r="B370" s="11"/>
      <c r="C370" s="15" t="str">
        <f aca="false">IF($B370="","",IFERROR(INDEX(Customers!$B$11:$B$5000,MATCH($B370,Customers!$A$11:$A$5000,0)),"Unknown ID"))</f>
        <v/>
      </c>
      <c r="D370" s="12"/>
      <c r="E370" s="12"/>
      <c r="F370" s="18"/>
      <c r="G370" s="11"/>
      <c r="H370" s="15" t="str">
        <f aca="false">IF(AND($A370="",$B370="",$D370="",$E370="",$F370="",$G370=""),"",IF($A370="","Fix: add a charge ID",IF(COUNTIF($A$6:$A$5000,$A370)+COUNTIF(Payments!$A$6:$A$5000,$A370)&gt;1,"Fix: duplicate ID",IF($B370="","Fix: choose a customer ID",IF(COUNTIF(Customers!$A$11:$A$5000,$B370)=0,"Fix: unknown customer ID",IF(COUNTIF(Customers!$A$11:$A$5000,$B370)&gt;1,"Fix: customer ID used twice on Customers",IF(NOT(ISNUMBER($D370)),"Fix: charge date",IF(OR($D370&lt;36526,$D370&lt;&gt;INT($D370)),"Fix: charge date",IF($D370&gt;AsOf,"Fix: charge date is after the as-of date",IF(NOT(ISNUMBER($E370)),"Fix: due date",IF(OR($E370&lt;36526,$E370&lt;&gt;INT($E370)),"Fix: due date",IF($E370&lt;$D370,"Fix: due date is before the charge date",IF(NOT(ISNUMBER($F370)),"Fix: amount must be a number",IF($F370&lt;=0,"Fix: amount must be more than 0",IF(ROUND($F370,2)&lt;&gt;$F370,"Fix: amount in dollars and cents",IF($F370&gt;999999.99,"Fix: amount too large","OK"))))))))))))))))</f>
        <v/>
      </c>
    </row>
    <row r="371" customFormat="false" ht="15" hidden="false" customHeight="false" outlineLevel="0" collapsed="false">
      <c r="A371" s="11"/>
      <c r="B371" s="11"/>
      <c r="C371" s="15" t="str">
        <f aca="false">IF($B371="","",IFERROR(INDEX(Customers!$B$11:$B$5000,MATCH($B371,Customers!$A$11:$A$5000,0)),"Unknown ID"))</f>
        <v/>
      </c>
      <c r="D371" s="12"/>
      <c r="E371" s="12"/>
      <c r="F371" s="18"/>
      <c r="G371" s="11"/>
      <c r="H371" s="15" t="str">
        <f aca="false">IF(AND($A371="",$B371="",$D371="",$E371="",$F371="",$G371=""),"",IF($A371="","Fix: add a charge ID",IF(COUNTIF($A$6:$A$5000,$A371)+COUNTIF(Payments!$A$6:$A$5000,$A371)&gt;1,"Fix: duplicate ID",IF($B371="","Fix: choose a customer ID",IF(COUNTIF(Customers!$A$11:$A$5000,$B371)=0,"Fix: unknown customer ID",IF(COUNTIF(Customers!$A$11:$A$5000,$B371)&gt;1,"Fix: customer ID used twice on Customers",IF(NOT(ISNUMBER($D371)),"Fix: charge date",IF(OR($D371&lt;36526,$D371&lt;&gt;INT($D371)),"Fix: charge date",IF($D371&gt;AsOf,"Fix: charge date is after the as-of date",IF(NOT(ISNUMBER($E371)),"Fix: due date",IF(OR($E371&lt;36526,$E371&lt;&gt;INT($E371)),"Fix: due date",IF($E371&lt;$D371,"Fix: due date is before the charge date",IF(NOT(ISNUMBER($F371)),"Fix: amount must be a number",IF($F371&lt;=0,"Fix: amount must be more than 0",IF(ROUND($F371,2)&lt;&gt;$F371,"Fix: amount in dollars and cents",IF($F371&gt;999999.99,"Fix: amount too large","OK"))))))))))))))))</f>
        <v/>
      </c>
    </row>
    <row r="372" customFormat="false" ht="15" hidden="false" customHeight="false" outlineLevel="0" collapsed="false">
      <c r="A372" s="11"/>
      <c r="B372" s="11"/>
      <c r="C372" s="15" t="str">
        <f aca="false">IF($B372="","",IFERROR(INDEX(Customers!$B$11:$B$5000,MATCH($B372,Customers!$A$11:$A$5000,0)),"Unknown ID"))</f>
        <v/>
      </c>
      <c r="D372" s="12"/>
      <c r="E372" s="12"/>
      <c r="F372" s="18"/>
      <c r="G372" s="11"/>
      <c r="H372" s="15" t="str">
        <f aca="false">IF(AND($A372="",$B372="",$D372="",$E372="",$F372="",$G372=""),"",IF($A372="","Fix: add a charge ID",IF(COUNTIF($A$6:$A$5000,$A372)+COUNTIF(Payments!$A$6:$A$5000,$A372)&gt;1,"Fix: duplicate ID",IF($B372="","Fix: choose a customer ID",IF(COUNTIF(Customers!$A$11:$A$5000,$B372)=0,"Fix: unknown customer ID",IF(COUNTIF(Customers!$A$11:$A$5000,$B372)&gt;1,"Fix: customer ID used twice on Customers",IF(NOT(ISNUMBER($D372)),"Fix: charge date",IF(OR($D372&lt;36526,$D372&lt;&gt;INT($D372)),"Fix: charge date",IF($D372&gt;AsOf,"Fix: charge date is after the as-of date",IF(NOT(ISNUMBER($E372)),"Fix: due date",IF(OR($E372&lt;36526,$E372&lt;&gt;INT($E372)),"Fix: due date",IF($E372&lt;$D372,"Fix: due date is before the charge date",IF(NOT(ISNUMBER($F372)),"Fix: amount must be a number",IF($F372&lt;=0,"Fix: amount must be more than 0",IF(ROUND($F372,2)&lt;&gt;$F372,"Fix: amount in dollars and cents",IF($F372&gt;999999.99,"Fix: amount too large","OK"))))))))))))))))</f>
        <v/>
      </c>
    </row>
    <row r="373" customFormat="false" ht="15" hidden="false" customHeight="false" outlineLevel="0" collapsed="false">
      <c r="A373" s="11"/>
      <c r="B373" s="11"/>
      <c r="C373" s="15" t="str">
        <f aca="false">IF($B373="","",IFERROR(INDEX(Customers!$B$11:$B$5000,MATCH($B373,Customers!$A$11:$A$5000,0)),"Unknown ID"))</f>
        <v/>
      </c>
      <c r="D373" s="12"/>
      <c r="E373" s="12"/>
      <c r="F373" s="18"/>
      <c r="G373" s="11"/>
      <c r="H373" s="15" t="str">
        <f aca="false">IF(AND($A373="",$B373="",$D373="",$E373="",$F373="",$G373=""),"",IF($A373="","Fix: add a charge ID",IF(COUNTIF($A$6:$A$5000,$A373)+COUNTIF(Payments!$A$6:$A$5000,$A373)&gt;1,"Fix: duplicate ID",IF($B373="","Fix: choose a customer ID",IF(COUNTIF(Customers!$A$11:$A$5000,$B373)=0,"Fix: unknown customer ID",IF(COUNTIF(Customers!$A$11:$A$5000,$B373)&gt;1,"Fix: customer ID used twice on Customers",IF(NOT(ISNUMBER($D373)),"Fix: charge date",IF(OR($D373&lt;36526,$D373&lt;&gt;INT($D373)),"Fix: charge date",IF($D373&gt;AsOf,"Fix: charge date is after the as-of date",IF(NOT(ISNUMBER($E373)),"Fix: due date",IF(OR($E373&lt;36526,$E373&lt;&gt;INT($E373)),"Fix: due date",IF($E373&lt;$D373,"Fix: due date is before the charge date",IF(NOT(ISNUMBER($F373)),"Fix: amount must be a number",IF($F373&lt;=0,"Fix: amount must be more than 0",IF(ROUND($F373,2)&lt;&gt;$F373,"Fix: amount in dollars and cents",IF($F373&gt;999999.99,"Fix: amount too large","OK"))))))))))))))))</f>
        <v/>
      </c>
    </row>
    <row r="374" customFormat="false" ht="15" hidden="false" customHeight="false" outlineLevel="0" collapsed="false">
      <c r="A374" s="11"/>
      <c r="B374" s="11"/>
      <c r="C374" s="15" t="str">
        <f aca="false">IF($B374="","",IFERROR(INDEX(Customers!$B$11:$B$5000,MATCH($B374,Customers!$A$11:$A$5000,0)),"Unknown ID"))</f>
        <v/>
      </c>
      <c r="D374" s="12"/>
      <c r="E374" s="12"/>
      <c r="F374" s="18"/>
      <c r="G374" s="11"/>
      <c r="H374" s="15" t="str">
        <f aca="false">IF(AND($A374="",$B374="",$D374="",$E374="",$F374="",$G374=""),"",IF($A374="","Fix: add a charge ID",IF(COUNTIF($A$6:$A$5000,$A374)+COUNTIF(Payments!$A$6:$A$5000,$A374)&gt;1,"Fix: duplicate ID",IF($B374="","Fix: choose a customer ID",IF(COUNTIF(Customers!$A$11:$A$5000,$B374)=0,"Fix: unknown customer ID",IF(COUNTIF(Customers!$A$11:$A$5000,$B374)&gt;1,"Fix: customer ID used twice on Customers",IF(NOT(ISNUMBER($D374)),"Fix: charge date",IF(OR($D374&lt;36526,$D374&lt;&gt;INT($D374)),"Fix: charge date",IF($D374&gt;AsOf,"Fix: charge date is after the as-of date",IF(NOT(ISNUMBER($E374)),"Fix: due date",IF(OR($E374&lt;36526,$E374&lt;&gt;INT($E374)),"Fix: due date",IF($E374&lt;$D374,"Fix: due date is before the charge date",IF(NOT(ISNUMBER($F374)),"Fix: amount must be a number",IF($F374&lt;=0,"Fix: amount must be more than 0",IF(ROUND($F374,2)&lt;&gt;$F374,"Fix: amount in dollars and cents",IF($F374&gt;999999.99,"Fix: amount too large","OK"))))))))))))))))</f>
        <v/>
      </c>
    </row>
    <row r="375" customFormat="false" ht="15" hidden="false" customHeight="false" outlineLevel="0" collapsed="false">
      <c r="A375" s="11"/>
      <c r="B375" s="11"/>
      <c r="C375" s="15" t="str">
        <f aca="false">IF($B375="","",IFERROR(INDEX(Customers!$B$11:$B$5000,MATCH($B375,Customers!$A$11:$A$5000,0)),"Unknown ID"))</f>
        <v/>
      </c>
      <c r="D375" s="12"/>
      <c r="E375" s="12"/>
      <c r="F375" s="18"/>
      <c r="G375" s="11"/>
      <c r="H375" s="15" t="str">
        <f aca="false">IF(AND($A375="",$B375="",$D375="",$E375="",$F375="",$G375=""),"",IF($A375="","Fix: add a charge ID",IF(COUNTIF($A$6:$A$5000,$A375)+COUNTIF(Payments!$A$6:$A$5000,$A375)&gt;1,"Fix: duplicate ID",IF($B375="","Fix: choose a customer ID",IF(COUNTIF(Customers!$A$11:$A$5000,$B375)=0,"Fix: unknown customer ID",IF(COUNTIF(Customers!$A$11:$A$5000,$B375)&gt;1,"Fix: customer ID used twice on Customers",IF(NOT(ISNUMBER($D375)),"Fix: charge date",IF(OR($D375&lt;36526,$D375&lt;&gt;INT($D375)),"Fix: charge date",IF($D375&gt;AsOf,"Fix: charge date is after the as-of date",IF(NOT(ISNUMBER($E375)),"Fix: due date",IF(OR($E375&lt;36526,$E375&lt;&gt;INT($E375)),"Fix: due date",IF($E375&lt;$D375,"Fix: due date is before the charge date",IF(NOT(ISNUMBER($F375)),"Fix: amount must be a number",IF($F375&lt;=0,"Fix: amount must be more than 0",IF(ROUND($F375,2)&lt;&gt;$F375,"Fix: amount in dollars and cents",IF($F375&gt;999999.99,"Fix: amount too large","OK"))))))))))))))))</f>
        <v/>
      </c>
    </row>
    <row r="376" customFormat="false" ht="15" hidden="false" customHeight="false" outlineLevel="0" collapsed="false">
      <c r="A376" s="11"/>
      <c r="B376" s="11"/>
      <c r="C376" s="15" t="str">
        <f aca="false">IF($B376="","",IFERROR(INDEX(Customers!$B$11:$B$5000,MATCH($B376,Customers!$A$11:$A$5000,0)),"Unknown ID"))</f>
        <v/>
      </c>
      <c r="D376" s="12"/>
      <c r="E376" s="12"/>
      <c r="F376" s="18"/>
      <c r="G376" s="11"/>
      <c r="H376" s="15" t="str">
        <f aca="false">IF(AND($A376="",$B376="",$D376="",$E376="",$F376="",$G376=""),"",IF($A376="","Fix: add a charge ID",IF(COUNTIF($A$6:$A$5000,$A376)+COUNTIF(Payments!$A$6:$A$5000,$A376)&gt;1,"Fix: duplicate ID",IF($B376="","Fix: choose a customer ID",IF(COUNTIF(Customers!$A$11:$A$5000,$B376)=0,"Fix: unknown customer ID",IF(COUNTIF(Customers!$A$11:$A$5000,$B376)&gt;1,"Fix: customer ID used twice on Customers",IF(NOT(ISNUMBER($D376)),"Fix: charge date",IF(OR($D376&lt;36526,$D376&lt;&gt;INT($D376)),"Fix: charge date",IF($D376&gt;AsOf,"Fix: charge date is after the as-of date",IF(NOT(ISNUMBER($E376)),"Fix: due date",IF(OR($E376&lt;36526,$E376&lt;&gt;INT($E376)),"Fix: due date",IF($E376&lt;$D376,"Fix: due date is before the charge date",IF(NOT(ISNUMBER($F376)),"Fix: amount must be a number",IF($F376&lt;=0,"Fix: amount must be more than 0",IF(ROUND($F376,2)&lt;&gt;$F376,"Fix: amount in dollars and cents",IF($F376&gt;999999.99,"Fix: amount too large","OK"))))))))))))))))</f>
        <v/>
      </c>
    </row>
    <row r="377" customFormat="false" ht="15" hidden="false" customHeight="false" outlineLevel="0" collapsed="false">
      <c r="A377" s="11"/>
      <c r="B377" s="11"/>
      <c r="C377" s="15" t="str">
        <f aca="false">IF($B377="","",IFERROR(INDEX(Customers!$B$11:$B$5000,MATCH($B377,Customers!$A$11:$A$5000,0)),"Unknown ID"))</f>
        <v/>
      </c>
      <c r="D377" s="12"/>
      <c r="E377" s="12"/>
      <c r="F377" s="18"/>
      <c r="G377" s="11"/>
      <c r="H377" s="15" t="str">
        <f aca="false">IF(AND($A377="",$B377="",$D377="",$E377="",$F377="",$G377=""),"",IF($A377="","Fix: add a charge ID",IF(COUNTIF($A$6:$A$5000,$A377)+COUNTIF(Payments!$A$6:$A$5000,$A377)&gt;1,"Fix: duplicate ID",IF($B377="","Fix: choose a customer ID",IF(COUNTIF(Customers!$A$11:$A$5000,$B377)=0,"Fix: unknown customer ID",IF(COUNTIF(Customers!$A$11:$A$5000,$B377)&gt;1,"Fix: customer ID used twice on Customers",IF(NOT(ISNUMBER($D377)),"Fix: charge date",IF(OR($D377&lt;36526,$D377&lt;&gt;INT($D377)),"Fix: charge date",IF($D377&gt;AsOf,"Fix: charge date is after the as-of date",IF(NOT(ISNUMBER($E377)),"Fix: due date",IF(OR($E377&lt;36526,$E377&lt;&gt;INT($E377)),"Fix: due date",IF($E377&lt;$D377,"Fix: due date is before the charge date",IF(NOT(ISNUMBER($F377)),"Fix: amount must be a number",IF($F377&lt;=0,"Fix: amount must be more than 0",IF(ROUND($F377,2)&lt;&gt;$F377,"Fix: amount in dollars and cents",IF($F377&gt;999999.99,"Fix: amount too large","OK"))))))))))))))))</f>
        <v/>
      </c>
    </row>
    <row r="378" customFormat="false" ht="15" hidden="false" customHeight="false" outlineLevel="0" collapsed="false">
      <c r="A378" s="11"/>
      <c r="B378" s="11"/>
      <c r="C378" s="15" t="str">
        <f aca="false">IF($B378="","",IFERROR(INDEX(Customers!$B$11:$B$5000,MATCH($B378,Customers!$A$11:$A$5000,0)),"Unknown ID"))</f>
        <v/>
      </c>
      <c r="D378" s="12"/>
      <c r="E378" s="12"/>
      <c r="F378" s="18"/>
      <c r="G378" s="11"/>
      <c r="H378" s="15" t="str">
        <f aca="false">IF(AND($A378="",$B378="",$D378="",$E378="",$F378="",$G378=""),"",IF($A378="","Fix: add a charge ID",IF(COUNTIF($A$6:$A$5000,$A378)+COUNTIF(Payments!$A$6:$A$5000,$A378)&gt;1,"Fix: duplicate ID",IF($B378="","Fix: choose a customer ID",IF(COUNTIF(Customers!$A$11:$A$5000,$B378)=0,"Fix: unknown customer ID",IF(COUNTIF(Customers!$A$11:$A$5000,$B378)&gt;1,"Fix: customer ID used twice on Customers",IF(NOT(ISNUMBER($D378)),"Fix: charge date",IF(OR($D378&lt;36526,$D378&lt;&gt;INT($D378)),"Fix: charge date",IF($D378&gt;AsOf,"Fix: charge date is after the as-of date",IF(NOT(ISNUMBER($E378)),"Fix: due date",IF(OR($E378&lt;36526,$E378&lt;&gt;INT($E378)),"Fix: due date",IF($E378&lt;$D378,"Fix: due date is before the charge date",IF(NOT(ISNUMBER($F378)),"Fix: amount must be a number",IF($F378&lt;=0,"Fix: amount must be more than 0",IF(ROUND($F378,2)&lt;&gt;$F378,"Fix: amount in dollars and cents",IF($F378&gt;999999.99,"Fix: amount too large","OK"))))))))))))))))</f>
        <v/>
      </c>
    </row>
    <row r="379" customFormat="false" ht="15" hidden="false" customHeight="false" outlineLevel="0" collapsed="false">
      <c r="A379" s="11"/>
      <c r="B379" s="11"/>
      <c r="C379" s="15" t="str">
        <f aca="false">IF($B379="","",IFERROR(INDEX(Customers!$B$11:$B$5000,MATCH($B379,Customers!$A$11:$A$5000,0)),"Unknown ID"))</f>
        <v/>
      </c>
      <c r="D379" s="12"/>
      <c r="E379" s="12"/>
      <c r="F379" s="18"/>
      <c r="G379" s="11"/>
      <c r="H379" s="15" t="str">
        <f aca="false">IF(AND($A379="",$B379="",$D379="",$E379="",$F379="",$G379=""),"",IF($A379="","Fix: add a charge ID",IF(COUNTIF($A$6:$A$5000,$A379)+COUNTIF(Payments!$A$6:$A$5000,$A379)&gt;1,"Fix: duplicate ID",IF($B379="","Fix: choose a customer ID",IF(COUNTIF(Customers!$A$11:$A$5000,$B379)=0,"Fix: unknown customer ID",IF(COUNTIF(Customers!$A$11:$A$5000,$B379)&gt;1,"Fix: customer ID used twice on Customers",IF(NOT(ISNUMBER($D379)),"Fix: charge date",IF(OR($D379&lt;36526,$D379&lt;&gt;INT($D379)),"Fix: charge date",IF($D379&gt;AsOf,"Fix: charge date is after the as-of date",IF(NOT(ISNUMBER($E379)),"Fix: due date",IF(OR($E379&lt;36526,$E379&lt;&gt;INT($E379)),"Fix: due date",IF($E379&lt;$D379,"Fix: due date is before the charge date",IF(NOT(ISNUMBER($F379)),"Fix: amount must be a number",IF($F379&lt;=0,"Fix: amount must be more than 0",IF(ROUND($F379,2)&lt;&gt;$F379,"Fix: amount in dollars and cents",IF($F379&gt;999999.99,"Fix: amount too large","OK"))))))))))))))))</f>
        <v/>
      </c>
    </row>
    <row r="380" customFormat="false" ht="15" hidden="false" customHeight="false" outlineLevel="0" collapsed="false">
      <c r="A380" s="11"/>
      <c r="B380" s="11"/>
      <c r="C380" s="15" t="str">
        <f aca="false">IF($B380="","",IFERROR(INDEX(Customers!$B$11:$B$5000,MATCH($B380,Customers!$A$11:$A$5000,0)),"Unknown ID"))</f>
        <v/>
      </c>
      <c r="D380" s="12"/>
      <c r="E380" s="12"/>
      <c r="F380" s="18"/>
      <c r="G380" s="11"/>
      <c r="H380" s="15" t="str">
        <f aca="false">IF(AND($A380="",$B380="",$D380="",$E380="",$F380="",$G380=""),"",IF($A380="","Fix: add a charge ID",IF(COUNTIF($A$6:$A$5000,$A380)+COUNTIF(Payments!$A$6:$A$5000,$A380)&gt;1,"Fix: duplicate ID",IF($B380="","Fix: choose a customer ID",IF(COUNTIF(Customers!$A$11:$A$5000,$B380)=0,"Fix: unknown customer ID",IF(COUNTIF(Customers!$A$11:$A$5000,$B380)&gt;1,"Fix: customer ID used twice on Customers",IF(NOT(ISNUMBER($D380)),"Fix: charge date",IF(OR($D380&lt;36526,$D380&lt;&gt;INT($D380)),"Fix: charge date",IF($D380&gt;AsOf,"Fix: charge date is after the as-of date",IF(NOT(ISNUMBER($E380)),"Fix: due date",IF(OR($E380&lt;36526,$E380&lt;&gt;INT($E380)),"Fix: due date",IF($E380&lt;$D380,"Fix: due date is before the charge date",IF(NOT(ISNUMBER($F380)),"Fix: amount must be a number",IF($F380&lt;=0,"Fix: amount must be more than 0",IF(ROUND($F380,2)&lt;&gt;$F380,"Fix: amount in dollars and cents",IF($F380&gt;999999.99,"Fix: amount too large","OK"))))))))))))))))</f>
        <v/>
      </c>
    </row>
    <row r="381" customFormat="false" ht="15" hidden="false" customHeight="false" outlineLevel="0" collapsed="false">
      <c r="A381" s="11"/>
      <c r="B381" s="11"/>
      <c r="C381" s="15" t="str">
        <f aca="false">IF($B381="","",IFERROR(INDEX(Customers!$B$11:$B$5000,MATCH($B381,Customers!$A$11:$A$5000,0)),"Unknown ID"))</f>
        <v/>
      </c>
      <c r="D381" s="12"/>
      <c r="E381" s="12"/>
      <c r="F381" s="18"/>
      <c r="G381" s="11"/>
      <c r="H381" s="15" t="str">
        <f aca="false">IF(AND($A381="",$B381="",$D381="",$E381="",$F381="",$G381=""),"",IF($A381="","Fix: add a charge ID",IF(COUNTIF($A$6:$A$5000,$A381)+COUNTIF(Payments!$A$6:$A$5000,$A381)&gt;1,"Fix: duplicate ID",IF($B381="","Fix: choose a customer ID",IF(COUNTIF(Customers!$A$11:$A$5000,$B381)=0,"Fix: unknown customer ID",IF(COUNTIF(Customers!$A$11:$A$5000,$B381)&gt;1,"Fix: customer ID used twice on Customers",IF(NOT(ISNUMBER($D381)),"Fix: charge date",IF(OR($D381&lt;36526,$D381&lt;&gt;INT($D381)),"Fix: charge date",IF($D381&gt;AsOf,"Fix: charge date is after the as-of date",IF(NOT(ISNUMBER($E381)),"Fix: due date",IF(OR($E381&lt;36526,$E381&lt;&gt;INT($E381)),"Fix: due date",IF($E381&lt;$D381,"Fix: due date is before the charge date",IF(NOT(ISNUMBER($F381)),"Fix: amount must be a number",IF($F381&lt;=0,"Fix: amount must be more than 0",IF(ROUND($F381,2)&lt;&gt;$F381,"Fix: amount in dollars and cents",IF($F381&gt;999999.99,"Fix: amount too large","OK"))))))))))))))))</f>
        <v/>
      </c>
    </row>
    <row r="382" customFormat="false" ht="15" hidden="false" customHeight="false" outlineLevel="0" collapsed="false">
      <c r="A382" s="11"/>
      <c r="B382" s="11"/>
      <c r="C382" s="15" t="str">
        <f aca="false">IF($B382="","",IFERROR(INDEX(Customers!$B$11:$B$5000,MATCH($B382,Customers!$A$11:$A$5000,0)),"Unknown ID"))</f>
        <v/>
      </c>
      <c r="D382" s="12"/>
      <c r="E382" s="12"/>
      <c r="F382" s="18"/>
      <c r="G382" s="11"/>
      <c r="H382" s="15" t="str">
        <f aca="false">IF(AND($A382="",$B382="",$D382="",$E382="",$F382="",$G382=""),"",IF($A382="","Fix: add a charge ID",IF(COUNTIF($A$6:$A$5000,$A382)+COUNTIF(Payments!$A$6:$A$5000,$A382)&gt;1,"Fix: duplicate ID",IF($B382="","Fix: choose a customer ID",IF(COUNTIF(Customers!$A$11:$A$5000,$B382)=0,"Fix: unknown customer ID",IF(COUNTIF(Customers!$A$11:$A$5000,$B382)&gt;1,"Fix: customer ID used twice on Customers",IF(NOT(ISNUMBER($D382)),"Fix: charge date",IF(OR($D382&lt;36526,$D382&lt;&gt;INT($D382)),"Fix: charge date",IF($D382&gt;AsOf,"Fix: charge date is after the as-of date",IF(NOT(ISNUMBER($E382)),"Fix: due date",IF(OR($E382&lt;36526,$E382&lt;&gt;INT($E382)),"Fix: due date",IF($E382&lt;$D382,"Fix: due date is before the charge date",IF(NOT(ISNUMBER($F382)),"Fix: amount must be a number",IF($F382&lt;=0,"Fix: amount must be more than 0",IF(ROUND($F382,2)&lt;&gt;$F382,"Fix: amount in dollars and cents",IF($F382&gt;999999.99,"Fix: amount too large","OK"))))))))))))))))</f>
        <v/>
      </c>
    </row>
    <row r="383" customFormat="false" ht="15" hidden="false" customHeight="false" outlineLevel="0" collapsed="false">
      <c r="A383" s="11"/>
      <c r="B383" s="11"/>
      <c r="C383" s="15" t="str">
        <f aca="false">IF($B383="","",IFERROR(INDEX(Customers!$B$11:$B$5000,MATCH($B383,Customers!$A$11:$A$5000,0)),"Unknown ID"))</f>
        <v/>
      </c>
      <c r="D383" s="12"/>
      <c r="E383" s="12"/>
      <c r="F383" s="18"/>
      <c r="G383" s="11"/>
      <c r="H383" s="15" t="str">
        <f aca="false">IF(AND($A383="",$B383="",$D383="",$E383="",$F383="",$G383=""),"",IF($A383="","Fix: add a charge ID",IF(COUNTIF($A$6:$A$5000,$A383)+COUNTIF(Payments!$A$6:$A$5000,$A383)&gt;1,"Fix: duplicate ID",IF($B383="","Fix: choose a customer ID",IF(COUNTIF(Customers!$A$11:$A$5000,$B383)=0,"Fix: unknown customer ID",IF(COUNTIF(Customers!$A$11:$A$5000,$B383)&gt;1,"Fix: customer ID used twice on Customers",IF(NOT(ISNUMBER($D383)),"Fix: charge date",IF(OR($D383&lt;36526,$D383&lt;&gt;INT($D383)),"Fix: charge date",IF($D383&gt;AsOf,"Fix: charge date is after the as-of date",IF(NOT(ISNUMBER($E383)),"Fix: due date",IF(OR($E383&lt;36526,$E383&lt;&gt;INT($E383)),"Fix: due date",IF($E383&lt;$D383,"Fix: due date is before the charge date",IF(NOT(ISNUMBER($F383)),"Fix: amount must be a number",IF($F383&lt;=0,"Fix: amount must be more than 0",IF(ROUND($F383,2)&lt;&gt;$F383,"Fix: amount in dollars and cents",IF($F383&gt;999999.99,"Fix: amount too large","OK"))))))))))))))))</f>
        <v/>
      </c>
    </row>
    <row r="384" customFormat="false" ht="15" hidden="false" customHeight="false" outlineLevel="0" collapsed="false">
      <c r="A384" s="11"/>
      <c r="B384" s="11"/>
      <c r="C384" s="15" t="str">
        <f aca="false">IF($B384="","",IFERROR(INDEX(Customers!$B$11:$B$5000,MATCH($B384,Customers!$A$11:$A$5000,0)),"Unknown ID"))</f>
        <v/>
      </c>
      <c r="D384" s="12"/>
      <c r="E384" s="12"/>
      <c r="F384" s="18"/>
      <c r="G384" s="11"/>
      <c r="H384" s="15" t="str">
        <f aca="false">IF(AND($A384="",$B384="",$D384="",$E384="",$F384="",$G384=""),"",IF($A384="","Fix: add a charge ID",IF(COUNTIF($A$6:$A$5000,$A384)+COUNTIF(Payments!$A$6:$A$5000,$A384)&gt;1,"Fix: duplicate ID",IF($B384="","Fix: choose a customer ID",IF(COUNTIF(Customers!$A$11:$A$5000,$B384)=0,"Fix: unknown customer ID",IF(COUNTIF(Customers!$A$11:$A$5000,$B384)&gt;1,"Fix: customer ID used twice on Customers",IF(NOT(ISNUMBER($D384)),"Fix: charge date",IF(OR($D384&lt;36526,$D384&lt;&gt;INT($D384)),"Fix: charge date",IF($D384&gt;AsOf,"Fix: charge date is after the as-of date",IF(NOT(ISNUMBER($E384)),"Fix: due date",IF(OR($E384&lt;36526,$E384&lt;&gt;INT($E384)),"Fix: due date",IF($E384&lt;$D384,"Fix: due date is before the charge date",IF(NOT(ISNUMBER($F384)),"Fix: amount must be a number",IF($F384&lt;=0,"Fix: amount must be more than 0",IF(ROUND($F384,2)&lt;&gt;$F384,"Fix: amount in dollars and cents",IF($F384&gt;999999.99,"Fix: amount too large","OK"))))))))))))))))</f>
        <v/>
      </c>
    </row>
    <row r="385" customFormat="false" ht="15" hidden="false" customHeight="false" outlineLevel="0" collapsed="false">
      <c r="A385" s="11"/>
      <c r="B385" s="11"/>
      <c r="C385" s="15" t="str">
        <f aca="false">IF($B385="","",IFERROR(INDEX(Customers!$B$11:$B$5000,MATCH($B385,Customers!$A$11:$A$5000,0)),"Unknown ID"))</f>
        <v/>
      </c>
      <c r="D385" s="12"/>
      <c r="E385" s="12"/>
      <c r="F385" s="18"/>
      <c r="G385" s="11"/>
      <c r="H385" s="15" t="str">
        <f aca="false">IF(AND($A385="",$B385="",$D385="",$E385="",$F385="",$G385=""),"",IF($A385="","Fix: add a charge ID",IF(COUNTIF($A$6:$A$5000,$A385)+COUNTIF(Payments!$A$6:$A$5000,$A385)&gt;1,"Fix: duplicate ID",IF($B385="","Fix: choose a customer ID",IF(COUNTIF(Customers!$A$11:$A$5000,$B385)=0,"Fix: unknown customer ID",IF(COUNTIF(Customers!$A$11:$A$5000,$B385)&gt;1,"Fix: customer ID used twice on Customers",IF(NOT(ISNUMBER($D385)),"Fix: charge date",IF(OR($D385&lt;36526,$D385&lt;&gt;INT($D385)),"Fix: charge date",IF($D385&gt;AsOf,"Fix: charge date is after the as-of date",IF(NOT(ISNUMBER($E385)),"Fix: due date",IF(OR($E385&lt;36526,$E385&lt;&gt;INT($E385)),"Fix: due date",IF($E385&lt;$D385,"Fix: due date is before the charge date",IF(NOT(ISNUMBER($F385)),"Fix: amount must be a number",IF($F385&lt;=0,"Fix: amount must be more than 0",IF(ROUND($F385,2)&lt;&gt;$F385,"Fix: amount in dollars and cents",IF($F385&gt;999999.99,"Fix: amount too large","OK"))))))))))))))))</f>
        <v/>
      </c>
    </row>
    <row r="386" customFormat="false" ht="15" hidden="false" customHeight="false" outlineLevel="0" collapsed="false">
      <c r="A386" s="11"/>
      <c r="B386" s="11"/>
      <c r="C386" s="15" t="str">
        <f aca="false">IF($B386="","",IFERROR(INDEX(Customers!$B$11:$B$5000,MATCH($B386,Customers!$A$11:$A$5000,0)),"Unknown ID"))</f>
        <v/>
      </c>
      <c r="D386" s="12"/>
      <c r="E386" s="12"/>
      <c r="F386" s="18"/>
      <c r="G386" s="11"/>
      <c r="H386" s="15" t="str">
        <f aca="false">IF(AND($A386="",$B386="",$D386="",$E386="",$F386="",$G386=""),"",IF($A386="","Fix: add a charge ID",IF(COUNTIF($A$6:$A$5000,$A386)+COUNTIF(Payments!$A$6:$A$5000,$A386)&gt;1,"Fix: duplicate ID",IF($B386="","Fix: choose a customer ID",IF(COUNTIF(Customers!$A$11:$A$5000,$B386)=0,"Fix: unknown customer ID",IF(COUNTIF(Customers!$A$11:$A$5000,$B386)&gt;1,"Fix: customer ID used twice on Customers",IF(NOT(ISNUMBER($D386)),"Fix: charge date",IF(OR($D386&lt;36526,$D386&lt;&gt;INT($D386)),"Fix: charge date",IF($D386&gt;AsOf,"Fix: charge date is after the as-of date",IF(NOT(ISNUMBER($E386)),"Fix: due date",IF(OR($E386&lt;36526,$E386&lt;&gt;INT($E386)),"Fix: due date",IF($E386&lt;$D386,"Fix: due date is before the charge date",IF(NOT(ISNUMBER($F386)),"Fix: amount must be a number",IF($F386&lt;=0,"Fix: amount must be more than 0",IF(ROUND($F386,2)&lt;&gt;$F386,"Fix: amount in dollars and cents",IF($F386&gt;999999.99,"Fix: amount too large","OK"))))))))))))))))</f>
        <v/>
      </c>
    </row>
    <row r="387" customFormat="false" ht="15" hidden="false" customHeight="false" outlineLevel="0" collapsed="false">
      <c r="A387" s="11"/>
      <c r="B387" s="11"/>
      <c r="C387" s="15" t="str">
        <f aca="false">IF($B387="","",IFERROR(INDEX(Customers!$B$11:$B$5000,MATCH($B387,Customers!$A$11:$A$5000,0)),"Unknown ID"))</f>
        <v/>
      </c>
      <c r="D387" s="12"/>
      <c r="E387" s="12"/>
      <c r="F387" s="18"/>
      <c r="G387" s="11"/>
      <c r="H387" s="15" t="str">
        <f aca="false">IF(AND($A387="",$B387="",$D387="",$E387="",$F387="",$G387=""),"",IF($A387="","Fix: add a charge ID",IF(COUNTIF($A$6:$A$5000,$A387)+COUNTIF(Payments!$A$6:$A$5000,$A387)&gt;1,"Fix: duplicate ID",IF($B387="","Fix: choose a customer ID",IF(COUNTIF(Customers!$A$11:$A$5000,$B387)=0,"Fix: unknown customer ID",IF(COUNTIF(Customers!$A$11:$A$5000,$B387)&gt;1,"Fix: customer ID used twice on Customers",IF(NOT(ISNUMBER($D387)),"Fix: charge date",IF(OR($D387&lt;36526,$D387&lt;&gt;INT($D387)),"Fix: charge date",IF($D387&gt;AsOf,"Fix: charge date is after the as-of date",IF(NOT(ISNUMBER($E387)),"Fix: due date",IF(OR($E387&lt;36526,$E387&lt;&gt;INT($E387)),"Fix: due date",IF($E387&lt;$D387,"Fix: due date is before the charge date",IF(NOT(ISNUMBER($F387)),"Fix: amount must be a number",IF($F387&lt;=0,"Fix: amount must be more than 0",IF(ROUND($F387,2)&lt;&gt;$F387,"Fix: amount in dollars and cents",IF($F387&gt;999999.99,"Fix: amount too large","OK"))))))))))))))))</f>
        <v/>
      </c>
    </row>
    <row r="388" customFormat="false" ht="15" hidden="false" customHeight="false" outlineLevel="0" collapsed="false">
      <c r="A388" s="11"/>
      <c r="B388" s="11"/>
      <c r="C388" s="15" t="str">
        <f aca="false">IF($B388="","",IFERROR(INDEX(Customers!$B$11:$B$5000,MATCH($B388,Customers!$A$11:$A$5000,0)),"Unknown ID"))</f>
        <v/>
      </c>
      <c r="D388" s="12"/>
      <c r="E388" s="12"/>
      <c r="F388" s="18"/>
      <c r="G388" s="11"/>
      <c r="H388" s="15" t="str">
        <f aca="false">IF(AND($A388="",$B388="",$D388="",$E388="",$F388="",$G388=""),"",IF($A388="","Fix: add a charge ID",IF(COUNTIF($A$6:$A$5000,$A388)+COUNTIF(Payments!$A$6:$A$5000,$A388)&gt;1,"Fix: duplicate ID",IF($B388="","Fix: choose a customer ID",IF(COUNTIF(Customers!$A$11:$A$5000,$B388)=0,"Fix: unknown customer ID",IF(COUNTIF(Customers!$A$11:$A$5000,$B388)&gt;1,"Fix: customer ID used twice on Customers",IF(NOT(ISNUMBER($D388)),"Fix: charge date",IF(OR($D388&lt;36526,$D388&lt;&gt;INT($D388)),"Fix: charge date",IF($D388&gt;AsOf,"Fix: charge date is after the as-of date",IF(NOT(ISNUMBER($E388)),"Fix: due date",IF(OR($E388&lt;36526,$E388&lt;&gt;INT($E388)),"Fix: due date",IF($E388&lt;$D388,"Fix: due date is before the charge date",IF(NOT(ISNUMBER($F388)),"Fix: amount must be a number",IF($F388&lt;=0,"Fix: amount must be more than 0",IF(ROUND($F388,2)&lt;&gt;$F388,"Fix: amount in dollars and cents",IF($F388&gt;999999.99,"Fix: amount too large","OK"))))))))))))))))</f>
        <v/>
      </c>
    </row>
    <row r="389" customFormat="false" ht="15" hidden="false" customHeight="false" outlineLevel="0" collapsed="false">
      <c r="A389" s="11"/>
      <c r="B389" s="11"/>
      <c r="C389" s="15" t="str">
        <f aca="false">IF($B389="","",IFERROR(INDEX(Customers!$B$11:$B$5000,MATCH($B389,Customers!$A$11:$A$5000,0)),"Unknown ID"))</f>
        <v/>
      </c>
      <c r="D389" s="12"/>
      <c r="E389" s="12"/>
      <c r="F389" s="18"/>
      <c r="G389" s="11"/>
      <c r="H389" s="15" t="str">
        <f aca="false">IF(AND($A389="",$B389="",$D389="",$E389="",$F389="",$G389=""),"",IF($A389="","Fix: add a charge ID",IF(COUNTIF($A$6:$A$5000,$A389)+COUNTIF(Payments!$A$6:$A$5000,$A389)&gt;1,"Fix: duplicate ID",IF($B389="","Fix: choose a customer ID",IF(COUNTIF(Customers!$A$11:$A$5000,$B389)=0,"Fix: unknown customer ID",IF(COUNTIF(Customers!$A$11:$A$5000,$B389)&gt;1,"Fix: customer ID used twice on Customers",IF(NOT(ISNUMBER($D389)),"Fix: charge date",IF(OR($D389&lt;36526,$D389&lt;&gt;INT($D389)),"Fix: charge date",IF($D389&gt;AsOf,"Fix: charge date is after the as-of date",IF(NOT(ISNUMBER($E389)),"Fix: due date",IF(OR($E389&lt;36526,$E389&lt;&gt;INT($E389)),"Fix: due date",IF($E389&lt;$D389,"Fix: due date is before the charge date",IF(NOT(ISNUMBER($F389)),"Fix: amount must be a number",IF($F389&lt;=0,"Fix: amount must be more than 0",IF(ROUND($F389,2)&lt;&gt;$F389,"Fix: amount in dollars and cents",IF($F389&gt;999999.99,"Fix: amount too large","OK"))))))))))))))))</f>
        <v/>
      </c>
    </row>
    <row r="390" customFormat="false" ht="15" hidden="false" customHeight="false" outlineLevel="0" collapsed="false">
      <c r="A390" s="11"/>
      <c r="B390" s="11"/>
      <c r="C390" s="15" t="str">
        <f aca="false">IF($B390="","",IFERROR(INDEX(Customers!$B$11:$B$5000,MATCH($B390,Customers!$A$11:$A$5000,0)),"Unknown ID"))</f>
        <v/>
      </c>
      <c r="D390" s="12"/>
      <c r="E390" s="12"/>
      <c r="F390" s="18"/>
      <c r="G390" s="11"/>
      <c r="H390" s="15" t="str">
        <f aca="false">IF(AND($A390="",$B390="",$D390="",$E390="",$F390="",$G390=""),"",IF($A390="","Fix: add a charge ID",IF(COUNTIF($A$6:$A$5000,$A390)+COUNTIF(Payments!$A$6:$A$5000,$A390)&gt;1,"Fix: duplicate ID",IF($B390="","Fix: choose a customer ID",IF(COUNTIF(Customers!$A$11:$A$5000,$B390)=0,"Fix: unknown customer ID",IF(COUNTIF(Customers!$A$11:$A$5000,$B390)&gt;1,"Fix: customer ID used twice on Customers",IF(NOT(ISNUMBER($D390)),"Fix: charge date",IF(OR($D390&lt;36526,$D390&lt;&gt;INT($D390)),"Fix: charge date",IF($D390&gt;AsOf,"Fix: charge date is after the as-of date",IF(NOT(ISNUMBER($E390)),"Fix: due date",IF(OR($E390&lt;36526,$E390&lt;&gt;INT($E390)),"Fix: due date",IF($E390&lt;$D390,"Fix: due date is before the charge date",IF(NOT(ISNUMBER($F390)),"Fix: amount must be a number",IF($F390&lt;=0,"Fix: amount must be more than 0",IF(ROUND($F390,2)&lt;&gt;$F390,"Fix: amount in dollars and cents",IF($F390&gt;999999.99,"Fix: amount too large","OK"))))))))))))))))</f>
        <v/>
      </c>
    </row>
    <row r="391" customFormat="false" ht="15" hidden="false" customHeight="false" outlineLevel="0" collapsed="false">
      <c r="A391" s="11"/>
      <c r="B391" s="11"/>
      <c r="C391" s="15" t="str">
        <f aca="false">IF($B391="","",IFERROR(INDEX(Customers!$B$11:$B$5000,MATCH($B391,Customers!$A$11:$A$5000,0)),"Unknown ID"))</f>
        <v/>
      </c>
      <c r="D391" s="12"/>
      <c r="E391" s="12"/>
      <c r="F391" s="18"/>
      <c r="G391" s="11"/>
      <c r="H391" s="15" t="str">
        <f aca="false">IF(AND($A391="",$B391="",$D391="",$E391="",$F391="",$G391=""),"",IF($A391="","Fix: add a charge ID",IF(COUNTIF($A$6:$A$5000,$A391)+COUNTIF(Payments!$A$6:$A$5000,$A391)&gt;1,"Fix: duplicate ID",IF($B391="","Fix: choose a customer ID",IF(COUNTIF(Customers!$A$11:$A$5000,$B391)=0,"Fix: unknown customer ID",IF(COUNTIF(Customers!$A$11:$A$5000,$B391)&gt;1,"Fix: customer ID used twice on Customers",IF(NOT(ISNUMBER($D391)),"Fix: charge date",IF(OR($D391&lt;36526,$D391&lt;&gt;INT($D391)),"Fix: charge date",IF($D391&gt;AsOf,"Fix: charge date is after the as-of date",IF(NOT(ISNUMBER($E391)),"Fix: due date",IF(OR($E391&lt;36526,$E391&lt;&gt;INT($E391)),"Fix: due date",IF($E391&lt;$D391,"Fix: due date is before the charge date",IF(NOT(ISNUMBER($F391)),"Fix: amount must be a number",IF($F391&lt;=0,"Fix: amount must be more than 0",IF(ROUND($F391,2)&lt;&gt;$F391,"Fix: amount in dollars and cents",IF($F391&gt;999999.99,"Fix: amount too large","OK"))))))))))))))))</f>
        <v/>
      </c>
    </row>
    <row r="392" customFormat="false" ht="15" hidden="false" customHeight="false" outlineLevel="0" collapsed="false">
      <c r="A392" s="11"/>
      <c r="B392" s="11"/>
      <c r="C392" s="15" t="str">
        <f aca="false">IF($B392="","",IFERROR(INDEX(Customers!$B$11:$B$5000,MATCH($B392,Customers!$A$11:$A$5000,0)),"Unknown ID"))</f>
        <v/>
      </c>
      <c r="D392" s="12"/>
      <c r="E392" s="12"/>
      <c r="F392" s="18"/>
      <c r="G392" s="11"/>
      <c r="H392" s="15" t="str">
        <f aca="false">IF(AND($A392="",$B392="",$D392="",$E392="",$F392="",$G392=""),"",IF($A392="","Fix: add a charge ID",IF(COUNTIF($A$6:$A$5000,$A392)+COUNTIF(Payments!$A$6:$A$5000,$A392)&gt;1,"Fix: duplicate ID",IF($B392="","Fix: choose a customer ID",IF(COUNTIF(Customers!$A$11:$A$5000,$B392)=0,"Fix: unknown customer ID",IF(COUNTIF(Customers!$A$11:$A$5000,$B392)&gt;1,"Fix: customer ID used twice on Customers",IF(NOT(ISNUMBER($D392)),"Fix: charge date",IF(OR($D392&lt;36526,$D392&lt;&gt;INT($D392)),"Fix: charge date",IF($D392&gt;AsOf,"Fix: charge date is after the as-of date",IF(NOT(ISNUMBER($E392)),"Fix: due date",IF(OR($E392&lt;36526,$E392&lt;&gt;INT($E392)),"Fix: due date",IF($E392&lt;$D392,"Fix: due date is before the charge date",IF(NOT(ISNUMBER($F392)),"Fix: amount must be a number",IF($F392&lt;=0,"Fix: amount must be more than 0",IF(ROUND($F392,2)&lt;&gt;$F392,"Fix: amount in dollars and cents",IF($F392&gt;999999.99,"Fix: amount too large","OK"))))))))))))))))</f>
        <v/>
      </c>
    </row>
    <row r="393" customFormat="false" ht="15" hidden="false" customHeight="false" outlineLevel="0" collapsed="false">
      <c r="A393" s="11"/>
      <c r="B393" s="11"/>
      <c r="C393" s="15" t="str">
        <f aca="false">IF($B393="","",IFERROR(INDEX(Customers!$B$11:$B$5000,MATCH($B393,Customers!$A$11:$A$5000,0)),"Unknown ID"))</f>
        <v/>
      </c>
      <c r="D393" s="12"/>
      <c r="E393" s="12"/>
      <c r="F393" s="18"/>
      <c r="G393" s="11"/>
      <c r="H393" s="15" t="str">
        <f aca="false">IF(AND($A393="",$B393="",$D393="",$E393="",$F393="",$G393=""),"",IF($A393="","Fix: add a charge ID",IF(COUNTIF($A$6:$A$5000,$A393)+COUNTIF(Payments!$A$6:$A$5000,$A393)&gt;1,"Fix: duplicate ID",IF($B393="","Fix: choose a customer ID",IF(COUNTIF(Customers!$A$11:$A$5000,$B393)=0,"Fix: unknown customer ID",IF(COUNTIF(Customers!$A$11:$A$5000,$B393)&gt;1,"Fix: customer ID used twice on Customers",IF(NOT(ISNUMBER($D393)),"Fix: charge date",IF(OR($D393&lt;36526,$D393&lt;&gt;INT($D393)),"Fix: charge date",IF($D393&gt;AsOf,"Fix: charge date is after the as-of date",IF(NOT(ISNUMBER($E393)),"Fix: due date",IF(OR($E393&lt;36526,$E393&lt;&gt;INT($E393)),"Fix: due date",IF($E393&lt;$D393,"Fix: due date is before the charge date",IF(NOT(ISNUMBER($F393)),"Fix: amount must be a number",IF($F393&lt;=0,"Fix: amount must be more than 0",IF(ROUND($F393,2)&lt;&gt;$F393,"Fix: amount in dollars and cents",IF($F393&gt;999999.99,"Fix: amount too large","OK"))))))))))))))))</f>
        <v/>
      </c>
    </row>
    <row r="394" customFormat="false" ht="15" hidden="false" customHeight="false" outlineLevel="0" collapsed="false">
      <c r="A394" s="11"/>
      <c r="B394" s="11"/>
      <c r="C394" s="15" t="str">
        <f aca="false">IF($B394="","",IFERROR(INDEX(Customers!$B$11:$B$5000,MATCH($B394,Customers!$A$11:$A$5000,0)),"Unknown ID"))</f>
        <v/>
      </c>
      <c r="D394" s="12"/>
      <c r="E394" s="12"/>
      <c r="F394" s="18"/>
      <c r="G394" s="11"/>
      <c r="H394" s="15" t="str">
        <f aca="false">IF(AND($A394="",$B394="",$D394="",$E394="",$F394="",$G394=""),"",IF($A394="","Fix: add a charge ID",IF(COUNTIF($A$6:$A$5000,$A394)+COUNTIF(Payments!$A$6:$A$5000,$A394)&gt;1,"Fix: duplicate ID",IF($B394="","Fix: choose a customer ID",IF(COUNTIF(Customers!$A$11:$A$5000,$B394)=0,"Fix: unknown customer ID",IF(COUNTIF(Customers!$A$11:$A$5000,$B394)&gt;1,"Fix: customer ID used twice on Customers",IF(NOT(ISNUMBER($D394)),"Fix: charge date",IF(OR($D394&lt;36526,$D394&lt;&gt;INT($D394)),"Fix: charge date",IF($D394&gt;AsOf,"Fix: charge date is after the as-of date",IF(NOT(ISNUMBER($E394)),"Fix: due date",IF(OR($E394&lt;36526,$E394&lt;&gt;INT($E394)),"Fix: due date",IF($E394&lt;$D394,"Fix: due date is before the charge date",IF(NOT(ISNUMBER($F394)),"Fix: amount must be a number",IF($F394&lt;=0,"Fix: amount must be more than 0",IF(ROUND($F394,2)&lt;&gt;$F394,"Fix: amount in dollars and cents",IF($F394&gt;999999.99,"Fix: amount too large","OK"))))))))))))))))</f>
        <v/>
      </c>
    </row>
    <row r="395" customFormat="false" ht="15" hidden="false" customHeight="false" outlineLevel="0" collapsed="false">
      <c r="A395" s="11"/>
      <c r="B395" s="11"/>
      <c r="C395" s="15" t="str">
        <f aca="false">IF($B395="","",IFERROR(INDEX(Customers!$B$11:$B$5000,MATCH($B395,Customers!$A$11:$A$5000,0)),"Unknown ID"))</f>
        <v/>
      </c>
      <c r="D395" s="12"/>
      <c r="E395" s="12"/>
      <c r="F395" s="18"/>
      <c r="G395" s="11"/>
      <c r="H395" s="15" t="str">
        <f aca="false">IF(AND($A395="",$B395="",$D395="",$E395="",$F395="",$G395=""),"",IF($A395="","Fix: add a charge ID",IF(COUNTIF($A$6:$A$5000,$A395)+COUNTIF(Payments!$A$6:$A$5000,$A395)&gt;1,"Fix: duplicate ID",IF($B395="","Fix: choose a customer ID",IF(COUNTIF(Customers!$A$11:$A$5000,$B395)=0,"Fix: unknown customer ID",IF(COUNTIF(Customers!$A$11:$A$5000,$B395)&gt;1,"Fix: customer ID used twice on Customers",IF(NOT(ISNUMBER($D395)),"Fix: charge date",IF(OR($D395&lt;36526,$D395&lt;&gt;INT($D395)),"Fix: charge date",IF($D395&gt;AsOf,"Fix: charge date is after the as-of date",IF(NOT(ISNUMBER($E395)),"Fix: due date",IF(OR($E395&lt;36526,$E395&lt;&gt;INT($E395)),"Fix: due date",IF($E395&lt;$D395,"Fix: due date is before the charge date",IF(NOT(ISNUMBER($F395)),"Fix: amount must be a number",IF($F395&lt;=0,"Fix: amount must be more than 0",IF(ROUND($F395,2)&lt;&gt;$F395,"Fix: amount in dollars and cents",IF($F395&gt;999999.99,"Fix: amount too large","OK"))))))))))))))))</f>
        <v/>
      </c>
    </row>
    <row r="396" customFormat="false" ht="15" hidden="false" customHeight="false" outlineLevel="0" collapsed="false">
      <c r="A396" s="11"/>
      <c r="B396" s="11"/>
      <c r="C396" s="15" t="str">
        <f aca="false">IF($B396="","",IFERROR(INDEX(Customers!$B$11:$B$5000,MATCH($B396,Customers!$A$11:$A$5000,0)),"Unknown ID"))</f>
        <v/>
      </c>
      <c r="D396" s="12"/>
      <c r="E396" s="12"/>
      <c r="F396" s="18"/>
      <c r="G396" s="11"/>
      <c r="H396" s="15" t="str">
        <f aca="false">IF(AND($A396="",$B396="",$D396="",$E396="",$F396="",$G396=""),"",IF($A396="","Fix: add a charge ID",IF(COUNTIF($A$6:$A$5000,$A396)+COUNTIF(Payments!$A$6:$A$5000,$A396)&gt;1,"Fix: duplicate ID",IF($B396="","Fix: choose a customer ID",IF(COUNTIF(Customers!$A$11:$A$5000,$B396)=0,"Fix: unknown customer ID",IF(COUNTIF(Customers!$A$11:$A$5000,$B396)&gt;1,"Fix: customer ID used twice on Customers",IF(NOT(ISNUMBER($D396)),"Fix: charge date",IF(OR($D396&lt;36526,$D396&lt;&gt;INT($D396)),"Fix: charge date",IF($D396&gt;AsOf,"Fix: charge date is after the as-of date",IF(NOT(ISNUMBER($E396)),"Fix: due date",IF(OR($E396&lt;36526,$E396&lt;&gt;INT($E396)),"Fix: due date",IF($E396&lt;$D396,"Fix: due date is before the charge date",IF(NOT(ISNUMBER($F396)),"Fix: amount must be a number",IF($F396&lt;=0,"Fix: amount must be more than 0",IF(ROUND($F396,2)&lt;&gt;$F396,"Fix: amount in dollars and cents",IF($F396&gt;999999.99,"Fix: amount too large","OK"))))))))))))))))</f>
        <v/>
      </c>
    </row>
    <row r="397" customFormat="false" ht="15" hidden="false" customHeight="false" outlineLevel="0" collapsed="false">
      <c r="A397" s="11"/>
      <c r="B397" s="11"/>
      <c r="C397" s="15" t="str">
        <f aca="false">IF($B397="","",IFERROR(INDEX(Customers!$B$11:$B$5000,MATCH($B397,Customers!$A$11:$A$5000,0)),"Unknown ID"))</f>
        <v/>
      </c>
      <c r="D397" s="12"/>
      <c r="E397" s="12"/>
      <c r="F397" s="18"/>
      <c r="G397" s="11"/>
      <c r="H397" s="15" t="str">
        <f aca="false">IF(AND($A397="",$B397="",$D397="",$E397="",$F397="",$G397=""),"",IF($A397="","Fix: add a charge ID",IF(COUNTIF($A$6:$A$5000,$A397)+COUNTIF(Payments!$A$6:$A$5000,$A397)&gt;1,"Fix: duplicate ID",IF($B397="","Fix: choose a customer ID",IF(COUNTIF(Customers!$A$11:$A$5000,$B397)=0,"Fix: unknown customer ID",IF(COUNTIF(Customers!$A$11:$A$5000,$B397)&gt;1,"Fix: customer ID used twice on Customers",IF(NOT(ISNUMBER($D397)),"Fix: charge date",IF(OR($D397&lt;36526,$D397&lt;&gt;INT($D397)),"Fix: charge date",IF($D397&gt;AsOf,"Fix: charge date is after the as-of date",IF(NOT(ISNUMBER($E397)),"Fix: due date",IF(OR($E397&lt;36526,$E397&lt;&gt;INT($E397)),"Fix: due date",IF($E397&lt;$D397,"Fix: due date is before the charge date",IF(NOT(ISNUMBER($F397)),"Fix: amount must be a number",IF($F397&lt;=0,"Fix: amount must be more than 0",IF(ROUND($F397,2)&lt;&gt;$F397,"Fix: amount in dollars and cents",IF($F397&gt;999999.99,"Fix: amount too large","OK"))))))))))))))))</f>
        <v/>
      </c>
    </row>
    <row r="398" customFormat="false" ht="15" hidden="false" customHeight="false" outlineLevel="0" collapsed="false">
      <c r="A398" s="11"/>
      <c r="B398" s="11"/>
      <c r="C398" s="15" t="str">
        <f aca="false">IF($B398="","",IFERROR(INDEX(Customers!$B$11:$B$5000,MATCH($B398,Customers!$A$11:$A$5000,0)),"Unknown ID"))</f>
        <v/>
      </c>
      <c r="D398" s="12"/>
      <c r="E398" s="12"/>
      <c r="F398" s="18"/>
      <c r="G398" s="11"/>
      <c r="H398" s="15" t="str">
        <f aca="false">IF(AND($A398="",$B398="",$D398="",$E398="",$F398="",$G398=""),"",IF($A398="","Fix: add a charge ID",IF(COUNTIF($A$6:$A$5000,$A398)+COUNTIF(Payments!$A$6:$A$5000,$A398)&gt;1,"Fix: duplicate ID",IF($B398="","Fix: choose a customer ID",IF(COUNTIF(Customers!$A$11:$A$5000,$B398)=0,"Fix: unknown customer ID",IF(COUNTIF(Customers!$A$11:$A$5000,$B398)&gt;1,"Fix: customer ID used twice on Customers",IF(NOT(ISNUMBER($D398)),"Fix: charge date",IF(OR($D398&lt;36526,$D398&lt;&gt;INT($D398)),"Fix: charge date",IF($D398&gt;AsOf,"Fix: charge date is after the as-of date",IF(NOT(ISNUMBER($E398)),"Fix: due date",IF(OR($E398&lt;36526,$E398&lt;&gt;INT($E398)),"Fix: due date",IF($E398&lt;$D398,"Fix: due date is before the charge date",IF(NOT(ISNUMBER($F398)),"Fix: amount must be a number",IF($F398&lt;=0,"Fix: amount must be more than 0",IF(ROUND($F398,2)&lt;&gt;$F398,"Fix: amount in dollars and cents",IF($F398&gt;999999.99,"Fix: amount too large","OK"))))))))))))))))</f>
        <v/>
      </c>
    </row>
    <row r="399" customFormat="false" ht="15" hidden="false" customHeight="false" outlineLevel="0" collapsed="false">
      <c r="A399" s="11"/>
      <c r="B399" s="11"/>
      <c r="C399" s="15" t="str">
        <f aca="false">IF($B399="","",IFERROR(INDEX(Customers!$B$11:$B$5000,MATCH($B399,Customers!$A$11:$A$5000,0)),"Unknown ID"))</f>
        <v/>
      </c>
      <c r="D399" s="12"/>
      <c r="E399" s="12"/>
      <c r="F399" s="18"/>
      <c r="G399" s="11"/>
      <c r="H399" s="15" t="str">
        <f aca="false">IF(AND($A399="",$B399="",$D399="",$E399="",$F399="",$G399=""),"",IF($A399="","Fix: add a charge ID",IF(COUNTIF($A$6:$A$5000,$A399)+COUNTIF(Payments!$A$6:$A$5000,$A399)&gt;1,"Fix: duplicate ID",IF($B399="","Fix: choose a customer ID",IF(COUNTIF(Customers!$A$11:$A$5000,$B399)=0,"Fix: unknown customer ID",IF(COUNTIF(Customers!$A$11:$A$5000,$B399)&gt;1,"Fix: customer ID used twice on Customers",IF(NOT(ISNUMBER($D399)),"Fix: charge date",IF(OR($D399&lt;36526,$D399&lt;&gt;INT($D399)),"Fix: charge date",IF($D399&gt;AsOf,"Fix: charge date is after the as-of date",IF(NOT(ISNUMBER($E399)),"Fix: due date",IF(OR($E399&lt;36526,$E399&lt;&gt;INT($E399)),"Fix: due date",IF($E399&lt;$D399,"Fix: due date is before the charge date",IF(NOT(ISNUMBER($F399)),"Fix: amount must be a number",IF($F399&lt;=0,"Fix: amount must be more than 0",IF(ROUND($F399,2)&lt;&gt;$F399,"Fix: amount in dollars and cents",IF($F399&gt;999999.99,"Fix: amount too large","OK"))))))))))))))))</f>
        <v/>
      </c>
    </row>
    <row r="400" customFormat="false" ht="15" hidden="false" customHeight="false" outlineLevel="0" collapsed="false">
      <c r="A400" s="11"/>
      <c r="B400" s="11"/>
      <c r="C400" s="15" t="str">
        <f aca="false">IF($B400="","",IFERROR(INDEX(Customers!$B$11:$B$5000,MATCH($B400,Customers!$A$11:$A$5000,0)),"Unknown ID"))</f>
        <v/>
      </c>
      <c r="D400" s="12"/>
      <c r="E400" s="12"/>
      <c r="F400" s="18"/>
      <c r="G400" s="11"/>
      <c r="H400" s="15" t="str">
        <f aca="false">IF(AND($A400="",$B400="",$D400="",$E400="",$F400="",$G400=""),"",IF($A400="","Fix: add a charge ID",IF(COUNTIF($A$6:$A$5000,$A400)+COUNTIF(Payments!$A$6:$A$5000,$A400)&gt;1,"Fix: duplicate ID",IF($B400="","Fix: choose a customer ID",IF(COUNTIF(Customers!$A$11:$A$5000,$B400)=0,"Fix: unknown customer ID",IF(COUNTIF(Customers!$A$11:$A$5000,$B400)&gt;1,"Fix: customer ID used twice on Customers",IF(NOT(ISNUMBER($D400)),"Fix: charge date",IF(OR($D400&lt;36526,$D400&lt;&gt;INT($D400)),"Fix: charge date",IF($D400&gt;AsOf,"Fix: charge date is after the as-of date",IF(NOT(ISNUMBER($E400)),"Fix: due date",IF(OR($E400&lt;36526,$E400&lt;&gt;INT($E400)),"Fix: due date",IF($E400&lt;$D400,"Fix: due date is before the charge date",IF(NOT(ISNUMBER($F400)),"Fix: amount must be a number",IF($F400&lt;=0,"Fix: amount must be more than 0",IF(ROUND($F400,2)&lt;&gt;$F400,"Fix: amount in dollars and cents",IF($F400&gt;999999.99,"Fix: amount too large","OK"))))))))))))))))</f>
        <v/>
      </c>
    </row>
    <row r="401" customFormat="false" ht="15" hidden="false" customHeight="false" outlineLevel="0" collapsed="false">
      <c r="A401" s="11"/>
      <c r="B401" s="11"/>
      <c r="C401" s="15" t="str">
        <f aca="false">IF($B401="","",IFERROR(INDEX(Customers!$B$11:$B$5000,MATCH($B401,Customers!$A$11:$A$5000,0)),"Unknown ID"))</f>
        <v/>
      </c>
      <c r="D401" s="12"/>
      <c r="E401" s="12"/>
      <c r="F401" s="18"/>
      <c r="G401" s="11"/>
      <c r="H401" s="15" t="str">
        <f aca="false">IF(AND($A401="",$B401="",$D401="",$E401="",$F401="",$G401=""),"",IF($A401="","Fix: add a charge ID",IF(COUNTIF($A$6:$A$5000,$A401)+COUNTIF(Payments!$A$6:$A$5000,$A401)&gt;1,"Fix: duplicate ID",IF($B401="","Fix: choose a customer ID",IF(COUNTIF(Customers!$A$11:$A$5000,$B401)=0,"Fix: unknown customer ID",IF(COUNTIF(Customers!$A$11:$A$5000,$B401)&gt;1,"Fix: customer ID used twice on Customers",IF(NOT(ISNUMBER($D401)),"Fix: charge date",IF(OR($D401&lt;36526,$D401&lt;&gt;INT($D401)),"Fix: charge date",IF($D401&gt;AsOf,"Fix: charge date is after the as-of date",IF(NOT(ISNUMBER($E401)),"Fix: due date",IF(OR($E401&lt;36526,$E401&lt;&gt;INT($E401)),"Fix: due date",IF($E401&lt;$D401,"Fix: due date is before the charge date",IF(NOT(ISNUMBER($F401)),"Fix: amount must be a number",IF($F401&lt;=0,"Fix: amount must be more than 0",IF(ROUND($F401,2)&lt;&gt;$F401,"Fix: amount in dollars and cents",IF($F401&gt;999999.99,"Fix: amount too large","OK"))))))))))))))))</f>
        <v/>
      </c>
    </row>
    <row r="402" customFormat="false" ht="15" hidden="false" customHeight="false" outlineLevel="0" collapsed="false">
      <c r="A402" s="11"/>
      <c r="B402" s="11"/>
      <c r="C402" s="15" t="str">
        <f aca="false">IF($B402="","",IFERROR(INDEX(Customers!$B$11:$B$5000,MATCH($B402,Customers!$A$11:$A$5000,0)),"Unknown ID"))</f>
        <v/>
      </c>
      <c r="D402" s="12"/>
      <c r="E402" s="12"/>
      <c r="F402" s="18"/>
      <c r="G402" s="11"/>
      <c r="H402" s="15" t="str">
        <f aca="false">IF(AND($A402="",$B402="",$D402="",$E402="",$F402="",$G402=""),"",IF($A402="","Fix: add a charge ID",IF(COUNTIF($A$6:$A$5000,$A402)+COUNTIF(Payments!$A$6:$A$5000,$A402)&gt;1,"Fix: duplicate ID",IF($B402="","Fix: choose a customer ID",IF(COUNTIF(Customers!$A$11:$A$5000,$B402)=0,"Fix: unknown customer ID",IF(COUNTIF(Customers!$A$11:$A$5000,$B402)&gt;1,"Fix: customer ID used twice on Customers",IF(NOT(ISNUMBER($D402)),"Fix: charge date",IF(OR($D402&lt;36526,$D402&lt;&gt;INT($D402)),"Fix: charge date",IF($D402&gt;AsOf,"Fix: charge date is after the as-of date",IF(NOT(ISNUMBER($E402)),"Fix: due date",IF(OR($E402&lt;36526,$E402&lt;&gt;INT($E402)),"Fix: due date",IF($E402&lt;$D402,"Fix: due date is before the charge date",IF(NOT(ISNUMBER($F402)),"Fix: amount must be a number",IF($F402&lt;=0,"Fix: amount must be more than 0",IF(ROUND($F402,2)&lt;&gt;$F402,"Fix: amount in dollars and cents",IF($F402&gt;999999.99,"Fix: amount too large","OK"))))))))))))))))</f>
        <v/>
      </c>
    </row>
    <row r="403" customFormat="false" ht="15" hidden="false" customHeight="false" outlineLevel="0" collapsed="false">
      <c r="A403" s="11"/>
      <c r="B403" s="11"/>
      <c r="C403" s="15" t="str">
        <f aca="false">IF($B403="","",IFERROR(INDEX(Customers!$B$11:$B$5000,MATCH($B403,Customers!$A$11:$A$5000,0)),"Unknown ID"))</f>
        <v/>
      </c>
      <c r="D403" s="12"/>
      <c r="E403" s="12"/>
      <c r="F403" s="18"/>
      <c r="G403" s="11"/>
      <c r="H403" s="15" t="str">
        <f aca="false">IF(AND($A403="",$B403="",$D403="",$E403="",$F403="",$G403=""),"",IF($A403="","Fix: add a charge ID",IF(COUNTIF($A$6:$A$5000,$A403)+COUNTIF(Payments!$A$6:$A$5000,$A403)&gt;1,"Fix: duplicate ID",IF($B403="","Fix: choose a customer ID",IF(COUNTIF(Customers!$A$11:$A$5000,$B403)=0,"Fix: unknown customer ID",IF(COUNTIF(Customers!$A$11:$A$5000,$B403)&gt;1,"Fix: customer ID used twice on Customers",IF(NOT(ISNUMBER($D403)),"Fix: charge date",IF(OR($D403&lt;36526,$D403&lt;&gt;INT($D403)),"Fix: charge date",IF($D403&gt;AsOf,"Fix: charge date is after the as-of date",IF(NOT(ISNUMBER($E403)),"Fix: due date",IF(OR($E403&lt;36526,$E403&lt;&gt;INT($E403)),"Fix: due date",IF($E403&lt;$D403,"Fix: due date is before the charge date",IF(NOT(ISNUMBER($F403)),"Fix: amount must be a number",IF($F403&lt;=0,"Fix: amount must be more than 0",IF(ROUND($F403,2)&lt;&gt;$F403,"Fix: amount in dollars and cents",IF($F403&gt;999999.99,"Fix: amount too large","OK"))))))))))))))))</f>
        <v/>
      </c>
    </row>
    <row r="404" customFormat="false" ht="15" hidden="false" customHeight="false" outlineLevel="0" collapsed="false">
      <c r="A404" s="11"/>
      <c r="B404" s="11"/>
      <c r="C404" s="15" t="str">
        <f aca="false">IF($B404="","",IFERROR(INDEX(Customers!$B$11:$B$5000,MATCH($B404,Customers!$A$11:$A$5000,0)),"Unknown ID"))</f>
        <v/>
      </c>
      <c r="D404" s="12"/>
      <c r="E404" s="12"/>
      <c r="F404" s="18"/>
      <c r="G404" s="11"/>
      <c r="H404" s="15" t="str">
        <f aca="false">IF(AND($A404="",$B404="",$D404="",$E404="",$F404="",$G404=""),"",IF($A404="","Fix: add a charge ID",IF(COUNTIF($A$6:$A$5000,$A404)+COUNTIF(Payments!$A$6:$A$5000,$A404)&gt;1,"Fix: duplicate ID",IF($B404="","Fix: choose a customer ID",IF(COUNTIF(Customers!$A$11:$A$5000,$B404)=0,"Fix: unknown customer ID",IF(COUNTIF(Customers!$A$11:$A$5000,$B404)&gt;1,"Fix: customer ID used twice on Customers",IF(NOT(ISNUMBER($D404)),"Fix: charge date",IF(OR($D404&lt;36526,$D404&lt;&gt;INT($D404)),"Fix: charge date",IF($D404&gt;AsOf,"Fix: charge date is after the as-of date",IF(NOT(ISNUMBER($E404)),"Fix: due date",IF(OR($E404&lt;36526,$E404&lt;&gt;INT($E404)),"Fix: due date",IF($E404&lt;$D404,"Fix: due date is before the charge date",IF(NOT(ISNUMBER($F404)),"Fix: amount must be a number",IF($F404&lt;=0,"Fix: amount must be more than 0",IF(ROUND($F404,2)&lt;&gt;$F404,"Fix: amount in dollars and cents",IF($F404&gt;999999.99,"Fix: amount too large","OK"))))))))))))))))</f>
        <v/>
      </c>
    </row>
    <row r="405" customFormat="false" ht="15" hidden="false" customHeight="false" outlineLevel="0" collapsed="false">
      <c r="A405" s="11"/>
      <c r="B405" s="11"/>
      <c r="C405" s="15" t="str">
        <f aca="false">IF($B405="","",IFERROR(INDEX(Customers!$B$11:$B$5000,MATCH($B405,Customers!$A$11:$A$5000,0)),"Unknown ID"))</f>
        <v/>
      </c>
      <c r="D405" s="12"/>
      <c r="E405" s="12"/>
      <c r="F405" s="18"/>
      <c r="G405" s="11"/>
      <c r="H405" s="15" t="str">
        <f aca="false">IF(AND($A405="",$B405="",$D405="",$E405="",$F405="",$G405=""),"",IF($A405="","Fix: add a charge ID",IF(COUNTIF($A$6:$A$5000,$A405)+COUNTIF(Payments!$A$6:$A$5000,$A405)&gt;1,"Fix: duplicate ID",IF($B405="","Fix: choose a customer ID",IF(COUNTIF(Customers!$A$11:$A$5000,$B405)=0,"Fix: unknown customer ID",IF(COUNTIF(Customers!$A$11:$A$5000,$B405)&gt;1,"Fix: customer ID used twice on Customers",IF(NOT(ISNUMBER($D405)),"Fix: charge date",IF(OR($D405&lt;36526,$D405&lt;&gt;INT($D405)),"Fix: charge date",IF($D405&gt;AsOf,"Fix: charge date is after the as-of date",IF(NOT(ISNUMBER($E405)),"Fix: due date",IF(OR($E405&lt;36526,$E405&lt;&gt;INT($E405)),"Fix: due date",IF($E405&lt;$D405,"Fix: due date is before the charge date",IF(NOT(ISNUMBER($F405)),"Fix: amount must be a number",IF($F405&lt;=0,"Fix: amount must be more than 0",IF(ROUND($F405,2)&lt;&gt;$F405,"Fix: amount in dollars and cents",IF($F405&gt;999999.99,"Fix: amount too large","OK"))))))))))))))))</f>
        <v/>
      </c>
    </row>
    <row r="406" customFormat="false" ht="15" hidden="false" customHeight="false" outlineLevel="0" collapsed="false">
      <c r="A406" s="11"/>
      <c r="B406" s="11"/>
      <c r="C406" s="15" t="str">
        <f aca="false">IF($B406="","",IFERROR(INDEX(Customers!$B$11:$B$5000,MATCH($B406,Customers!$A$11:$A$5000,0)),"Unknown ID"))</f>
        <v/>
      </c>
      <c r="D406" s="12"/>
      <c r="E406" s="12"/>
      <c r="F406" s="18"/>
      <c r="G406" s="11"/>
      <c r="H406" s="15" t="str">
        <f aca="false">IF(AND($A406="",$B406="",$D406="",$E406="",$F406="",$G406=""),"",IF($A406="","Fix: add a charge ID",IF(COUNTIF($A$6:$A$5000,$A406)+COUNTIF(Payments!$A$6:$A$5000,$A406)&gt;1,"Fix: duplicate ID",IF($B406="","Fix: choose a customer ID",IF(COUNTIF(Customers!$A$11:$A$5000,$B406)=0,"Fix: unknown customer ID",IF(COUNTIF(Customers!$A$11:$A$5000,$B406)&gt;1,"Fix: customer ID used twice on Customers",IF(NOT(ISNUMBER($D406)),"Fix: charge date",IF(OR($D406&lt;36526,$D406&lt;&gt;INT($D406)),"Fix: charge date",IF($D406&gt;AsOf,"Fix: charge date is after the as-of date",IF(NOT(ISNUMBER($E406)),"Fix: due date",IF(OR($E406&lt;36526,$E406&lt;&gt;INT($E406)),"Fix: due date",IF($E406&lt;$D406,"Fix: due date is before the charge date",IF(NOT(ISNUMBER($F406)),"Fix: amount must be a number",IF($F406&lt;=0,"Fix: amount must be more than 0",IF(ROUND($F406,2)&lt;&gt;$F406,"Fix: amount in dollars and cents",IF($F406&gt;999999.99,"Fix: amount too large","OK"))))))))))))))))</f>
        <v/>
      </c>
    </row>
    <row r="407" customFormat="false" ht="15" hidden="false" customHeight="false" outlineLevel="0" collapsed="false">
      <c r="A407" s="11"/>
      <c r="B407" s="11"/>
      <c r="C407" s="15" t="str">
        <f aca="false">IF($B407="","",IFERROR(INDEX(Customers!$B$11:$B$5000,MATCH($B407,Customers!$A$11:$A$5000,0)),"Unknown ID"))</f>
        <v/>
      </c>
      <c r="D407" s="12"/>
      <c r="E407" s="12"/>
      <c r="F407" s="18"/>
      <c r="G407" s="11"/>
      <c r="H407" s="15" t="str">
        <f aca="false">IF(AND($A407="",$B407="",$D407="",$E407="",$F407="",$G407=""),"",IF($A407="","Fix: add a charge ID",IF(COUNTIF($A$6:$A$5000,$A407)+COUNTIF(Payments!$A$6:$A$5000,$A407)&gt;1,"Fix: duplicate ID",IF($B407="","Fix: choose a customer ID",IF(COUNTIF(Customers!$A$11:$A$5000,$B407)=0,"Fix: unknown customer ID",IF(COUNTIF(Customers!$A$11:$A$5000,$B407)&gt;1,"Fix: customer ID used twice on Customers",IF(NOT(ISNUMBER($D407)),"Fix: charge date",IF(OR($D407&lt;36526,$D407&lt;&gt;INT($D407)),"Fix: charge date",IF($D407&gt;AsOf,"Fix: charge date is after the as-of date",IF(NOT(ISNUMBER($E407)),"Fix: due date",IF(OR($E407&lt;36526,$E407&lt;&gt;INT($E407)),"Fix: due date",IF($E407&lt;$D407,"Fix: due date is before the charge date",IF(NOT(ISNUMBER($F407)),"Fix: amount must be a number",IF($F407&lt;=0,"Fix: amount must be more than 0",IF(ROUND($F407,2)&lt;&gt;$F407,"Fix: amount in dollars and cents",IF($F407&gt;999999.99,"Fix: amount too large","OK"))))))))))))))))</f>
        <v/>
      </c>
    </row>
    <row r="408" customFormat="false" ht="15" hidden="false" customHeight="false" outlineLevel="0" collapsed="false">
      <c r="A408" s="11"/>
      <c r="B408" s="11"/>
      <c r="C408" s="15" t="str">
        <f aca="false">IF($B408="","",IFERROR(INDEX(Customers!$B$11:$B$5000,MATCH($B408,Customers!$A$11:$A$5000,0)),"Unknown ID"))</f>
        <v/>
      </c>
      <c r="D408" s="12"/>
      <c r="E408" s="12"/>
      <c r="F408" s="18"/>
      <c r="G408" s="11"/>
      <c r="H408" s="15" t="str">
        <f aca="false">IF(AND($A408="",$B408="",$D408="",$E408="",$F408="",$G408=""),"",IF($A408="","Fix: add a charge ID",IF(COUNTIF($A$6:$A$5000,$A408)+COUNTIF(Payments!$A$6:$A$5000,$A408)&gt;1,"Fix: duplicate ID",IF($B408="","Fix: choose a customer ID",IF(COUNTIF(Customers!$A$11:$A$5000,$B408)=0,"Fix: unknown customer ID",IF(COUNTIF(Customers!$A$11:$A$5000,$B408)&gt;1,"Fix: customer ID used twice on Customers",IF(NOT(ISNUMBER($D408)),"Fix: charge date",IF(OR($D408&lt;36526,$D408&lt;&gt;INT($D408)),"Fix: charge date",IF($D408&gt;AsOf,"Fix: charge date is after the as-of date",IF(NOT(ISNUMBER($E408)),"Fix: due date",IF(OR($E408&lt;36526,$E408&lt;&gt;INT($E408)),"Fix: due date",IF($E408&lt;$D408,"Fix: due date is before the charge date",IF(NOT(ISNUMBER($F408)),"Fix: amount must be a number",IF($F408&lt;=0,"Fix: amount must be more than 0",IF(ROUND($F408,2)&lt;&gt;$F408,"Fix: amount in dollars and cents",IF($F408&gt;999999.99,"Fix: amount too large","OK"))))))))))))))))</f>
        <v/>
      </c>
    </row>
    <row r="409" customFormat="false" ht="15" hidden="false" customHeight="false" outlineLevel="0" collapsed="false">
      <c r="A409" s="11"/>
      <c r="B409" s="11"/>
      <c r="C409" s="15" t="str">
        <f aca="false">IF($B409="","",IFERROR(INDEX(Customers!$B$11:$B$5000,MATCH($B409,Customers!$A$11:$A$5000,0)),"Unknown ID"))</f>
        <v/>
      </c>
      <c r="D409" s="12"/>
      <c r="E409" s="12"/>
      <c r="F409" s="18"/>
      <c r="G409" s="11"/>
      <c r="H409" s="15" t="str">
        <f aca="false">IF(AND($A409="",$B409="",$D409="",$E409="",$F409="",$G409=""),"",IF($A409="","Fix: add a charge ID",IF(COUNTIF($A$6:$A$5000,$A409)+COUNTIF(Payments!$A$6:$A$5000,$A409)&gt;1,"Fix: duplicate ID",IF($B409="","Fix: choose a customer ID",IF(COUNTIF(Customers!$A$11:$A$5000,$B409)=0,"Fix: unknown customer ID",IF(COUNTIF(Customers!$A$11:$A$5000,$B409)&gt;1,"Fix: customer ID used twice on Customers",IF(NOT(ISNUMBER($D409)),"Fix: charge date",IF(OR($D409&lt;36526,$D409&lt;&gt;INT($D409)),"Fix: charge date",IF($D409&gt;AsOf,"Fix: charge date is after the as-of date",IF(NOT(ISNUMBER($E409)),"Fix: due date",IF(OR($E409&lt;36526,$E409&lt;&gt;INT($E409)),"Fix: due date",IF($E409&lt;$D409,"Fix: due date is before the charge date",IF(NOT(ISNUMBER($F409)),"Fix: amount must be a number",IF($F409&lt;=0,"Fix: amount must be more than 0",IF(ROUND($F409,2)&lt;&gt;$F409,"Fix: amount in dollars and cents",IF($F409&gt;999999.99,"Fix: amount too large","OK"))))))))))))))))</f>
        <v/>
      </c>
    </row>
    <row r="410" customFormat="false" ht="15" hidden="false" customHeight="false" outlineLevel="0" collapsed="false">
      <c r="A410" s="11"/>
      <c r="B410" s="11"/>
      <c r="C410" s="15" t="str">
        <f aca="false">IF($B410="","",IFERROR(INDEX(Customers!$B$11:$B$5000,MATCH($B410,Customers!$A$11:$A$5000,0)),"Unknown ID"))</f>
        <v/>
      </c>
      <c r="D410" s="12"/>
      <c r="E410" s="12"/>
      <c r="F410" s="18"/>
      <c r="G410" s="11"/>
      <c r="H410" s="15" t="str">
        <f aca="false">IF(AND($A410="",$B410="",$D410="",$E410="",$F410="",$G410=""),"",IF($A410="","Fix: add a charge ID",IF(COUNTIF($A$6:$A$5000,$A410)+COUNTIF(Payments!$A$6:$A$5000,$A410)&gt;1,"Fix: duplicate ID",IF($B410="","Fix: choose a customer ID",IF(COUNTIF(Customers!$A$11:$A$5000,$B410)=0,"Fix: unknown customer ID",IF(COUNTIF(Customers!$A$11:$A$5000,$B410)&gt;1,"Fix: customer ID used twice on Customers",IF(NOT(ISNUMBER($D410)),"Fix: charge date",IF(OR($D410&lt;36526,$D410&lt;&gt;INT($D410)),"Fix: charge date",IF($D410&gt;AsOf,"Fix: charge date is after the as-of date",IF(NOT(ISNUMBER($E410)),"Fix: due date",IF(OR($E410&lt;36526,$E410&lt;&gt;INT($E410)),"Fix: due date",IF($E410&lt;$D410,"Fix: due date is before the charge date",IF(NOT(ISNUMBER($F410)),"Fix: amount must be a number",IF($F410&lt;=0,"Fix: amount must be more than 0",IF(ROUND($F410,2)&lt;&gt;$F410,"Fix: amount in dollars and cents",IF($F410&gt;999999.99,"Fix: amount too large","OK"))))))))))))))))</f>
        <v/>
      </c>
    </row>
    <row r="411" customFormat="false" ht="15" hidden="false" customHeight="false" outlineLevel="0" collapsed="false">
      <c r="A411" s="11"/>
      <c r="B411" s="11"/>
      <c r="C411" s="15" t="str">
        <f aca="false">IF($B411="","",IFERROR(INDEX(Customers!$B$11:$B$5000,MATCH($B411,Customers!$A$11:$A$5000,0)),"Unknown ID"))</f>
        <v/>
      </c>
      <c r="D411" s="12"/>
      <c r="E411" s="12"/>
      <c r="F411" s="18"/>
      <c r="G411" s="11"/>
      <c r="H411" s="15" t="str">
        <f aca="false">IF(AND($A411="",$B411="",$D411="",$E411="",$F411="",$G411=""),"",IF($A411="","Fix: add a charge ID",IF(COUNTIF($A$6:$A$5000,$A411)+COUNTIF(Payments!$A$6:$A$5000,$A411)&gt;1,"Fix: duplicate ID",IF($B411="","Fix: choose a customer ID",IF(COUNTIF(Customers!$A$11:$A$5000,$B411)=0,"Fix: unknown customer ID",IF(COUNTIF(Customers!$A$11:$A$5000,$B411)&gt;1,"Fix: customer ID used twice on Customers",IF(NOT(ISNUMBER($D411)),"Fix: charge date",IF(OR($D411&lt;36526,$D411&lt;&gt;INT($D411)),"Fix: charge date",IF($D411&gt;AsOf,"Fix: charge date is after the as-of date",IF(NOT(ISNUMBER($E411)),"Fix: due date",IF(OR($E411&lt;36526,$E411&lt;&gt;INT($E411)),"Fix: due date",IF($E411&lt;$D411,"Fix: due date is before the charge date",IF(NOT(ISNUMBER($F411)),"Fix: amount must be a number",IF($F411&lt;=0,"Fix: amount must be more than 0",IF(ROUND($F411,2)&lt;&gt;$F411,"Fix: amount in dollars and cents",IF($F411&gt;999999.99,"Fix: amount too large","OK"))))))))))))))))</f>
        <v/>
      </c>
    </row>
    <row r="412" customFormat="false" ht="15" hidden="false" customHeight="false" outlineLevel="0" collapsed="false">
      <c r="A412" s="11"/>
      <c r="B412" s="11"/>
      <c r="C412" s="15" t="str">
        <f aca="false">IF($B412="","",IFERROR(INDEX(Customers!$B$11:$B$5000,MATCH($B412,Customers!$A$11:$A$5000,0)),"Unknown ID"))</f>
        <v/>
      </c>
      <c r="D412" s="12"/>
      <c r="E412" s="12"/>
      <c r="F412" s="18"/>
      <c r="G412" s="11"/>
      <c r="H412" s="15" t="str">
        <f aca="false">IF(AND($A412="",$B412="",$D412="",$E412="",$F412="",$G412=""),"",IF($A412="","Fix: add a charge ID",IF(COUNTIF($A$6:$A$5000,$A412)+COUNTIF(Payments!$A$6:$A$5000,$A412)&gt;1,"Fix: duplicate ID",IF($B412="","Fix: choose a customer ID",IF(COUNTIF(Customers!$A$11:$A$5000,$B412)=0,"Fix: unknown customer ID",IF(COUNTIF(Customers!$A$11:$A$5000,$B412)&gt;1,"Fix: customer ID used twice on Customers",IF(NOT(ISNUMBER($D412)),"Fix: charge date",IF(OR($D412&lt;36526,$D412&lt;&gt;INT($D412)),"Fix: charge date",IF($D412&gt;AsOf,"Fix: charge date is after the as-of date",IF(NOT(ISNUMBER($E412)),"Fix: due date",IF(OR($E412&lt;36526,$E412&lt;&gt;INT($E412)),"Fix: due date",IF($E412&lt;$D412,"Fix: due date is before the charge date",IF(NOT(ISNUMBER($F412)),"Fix: amount must be a number",IF($F412&lt;=0,"Fix: amount must be more than 0",IF(ROUND($F412,2)&lt;&gt;$F412,"Fix: amount in dollars and cents",IF($F412&gt;999999.99,"Fix: amount too large","OK"))))))))))))))))</f>
        <v/>
      </c>
    </row>
    <row r="413" customFormat="false" ht="15" hidden="false" customHeight="false" outlineLevel="0" collapsed="false">
      <c r="A413" s="11"/>
      <c r="B413" s="11"/>
      <c r="C413" s="15" t="str">
        <f aca="false">IF($B413="","",IFERROR(INDEX(Customers!$B$11:$B$5000,MATCH($B413,Customers!$A$11:$A$5000,0)),"Unknown ID"))</f>
        <v/>
      </c>
      <c r="D413" s="12"/>
      <c r="E413" s="12"/>
      <c r="F413" s="18"/>
      <c r="G413" s="11"/>
      <c r="H413" s="15" t="str">
        <f aca="false">IF(AND($A413="",$B413="",$D413="",$E413="",$F413="",$G413=""),"",IF($A413="","Fix: add a charge ID",IF(COUNTIF($A$6:$A$5000,$A413)+COUNTIF(Payments!$A$6:$A$5000,$A413)&gt;1,"Fix: duplicate ID",IF($B413="","Fix: choose a customer ID",IF(COUNTIF(Customers!$A$11:$A$5000,$B413)=0,"Fix: unknown customer ID",IF(COUNTIF(Customers!$A$11:$A$5000,$B413)&gt;1,"Fix: customer ID used twice on Customers",IF(NOT(ISNUMBER($D413)),"Fix: charge date",IF(OR($D413&lt;36526,$D413&lt;&gt;INT($D413)),"Fix: charge date",IF($D413&gt;AsOf,"Fix: charge date is after the as-of date",IF(NOT(ISNUMBER($E413)),"Fix: due date",IF(OR($E413&lt;36526,$E413&lt;&gt;INT($E413)),"Fix: due date",IF($E413&lt;$D413,"Fix: due date is before the charge date",IF(NOT(ISNUMBER($F413)),"Fix: amount must be a number",IF($F413&lt;=0,"Fix: amount must be more than 0",IF(ROUND($F413,2)&lt;&gt;$F413,"Fix: amount in dollars and cents",IF($F413&gt;999999.99,"Fix: amount too large","OK"))))))))))))))))</f>
        <v/>
      </c>
    </row>
    <row r="414" customFormat="false" ht="15" hidden="false" customHeight="false" outlineLevel="0" collapsed="false">
      <c r="A414" s="11"/>
      <c r="B414" s="11"/>
      <c r="C414" s="15" t="str">
        <f aca="false">IF($B414="","",IFERROR(INDEX(Customers!$B$11:$B$5000,MATCH($B414,Customers!$A$11:$A$5000,0)),"Unknown ID"))</f>
        <v/>
      </c>
      <c r="D414" s="12"/>
      <c r="E414" s="12"/>
      <c r="F414" s="18"/>
      <c r="G414" s="11"/>
      <c r="H414" s="15" t="str">
        <f aca="false">IF(AND($A414="",$B414="",$D414="",$E414="",$F414="",$G414=""),"",IF($A414="","Fix: add a charge ID",IF(COUNTIF($A$6:$A$5000,$A414)+COUNTIF(Payments!$A$6:$A$5000,$A414)&gt;1,"Fix: duplicate ID",IF($B414="","Fix: choose a customer ID",IF(COUNTIF(Customers!$A$11:$A$5000,$B414)=0,"Fix: unknown customer ID",IF(COUNTIF(Customers!$A$11:$A$5000,$B414)&gt;1,"Fix: customer ID used twice on Customers",IF(NOT(ISNUMBER($D414)),"Fix: charge date",IF(OR($D414&lt;36526,$D414&lt;&gt;INT($D414)),"Fix: charge date",IF($D414&gt;AsOf,"Fix: charge date is after the as-of date",IF(NOT(ISNUMBER($E414)),"Fix: due date",IF(OR($E414&lt;36526,$E414&lt;&gt;INT($E414)),"Fix: due date",IF($E414&lt;$D414,"Fix: due date is before the charge date",IF(NOT(ISNUMBER($F414)),"Fix: amount must be a number",IF($F414&lt;=0,"Fix: amount must be more than 0",IF(ROUND($F414,2)&lt;&gt;$F414,"Fix: amount in dollars and cents",IF($F414&gt;999999.99,"Fix: amount too large","OK"))))))))))))))))</f>
        <v/>
      </c>
    </row>
    <row r="415" customFormat="false" ht="15" hidden="false" customHeight="false" outlineLevel="0" collapsed="false">
      <c r="A415" s="11"/>
      <c r="B415" s="11"/>
      <c r="C415" s="15" t="str">
        <f aca="false">IF($B415="","",IFERROR(INDEX(Customers!$B$11:$B$5000,MATCH($B415,Customers!$A$11:$A$5000,0)),"Unknown ID"))</f>
        <v/>
      </c>
      <c r="D415" s="12"/>
      <c r="E415" s="12"/>
      <c r="F415" s="18"/>
      <c r="G415" s="11"/>
      <c r="H415" s="15" t="str">
        <f aca="false">IF(AND($A415="",$B415="",$D415="",$E415="",$F415="",$G415=""),"",IF($A415="","Fix: add a charge ID",IF(COUNTIF($A$6:$A$5000,$A415)+COUNTIF(Payments!$A$6:$A$5000,$A415)&gt;1,"Fix: duplicate ID",IF($B415="","Fix: choose a customer ID",IF(COUNTIF(Customers!$A$11:$A$5000,$B415)=0,"Fix: unknown customer ID",IF(COUNTIF(Customers!$A$11:$A$5000,$B415)&gt;1,"Fix: customer ID used twice on Customers",IF(NOT(ISNUMBER($D415)),"Fix: charge date",IF(OR($D415&lt;36526,$D415&lt;&gt;INT($D415)),"Fix: charge date",IF($D415&gt;AsOf,"Fix: charge date is after the as-of date",IF(NOT(ISNUMBER($E415)),"Fix: due date",IF(OR($E415&lt;36526,$E415&lt;&gt;INT($E415)),"Fix: due date",IF($E415&lt;$D415,"Fix: due date is before the charge date",IF(NOT(ISNUMBER($F415)),"Fix: amount must be a number",IF($F415&lt;=0,"Fix: amount must be more than 0",IF(ROUND($F415,2)&lt;&gt;$F415,"Fix: amount in dollars and cents",IF($F415&gt;999999.99,"Fix: amount too large","OK"))))))))))))))))</f>
        <v/>
      </c>
    </row>
    <row r="416" customFormat="false" ht="15" hidden="false" customHeight="false" outlineLevel="0" collapsed="false">
      <c r="A416" s="11"/>
      <c r="B416" s="11"/>
      <c r="C416" s="15" t="str">
        <f aca="false">IF($B416="","",IFERROR(INDEX(Customers!$B$11:$B$5000,MATCH($B416,Customers!$A$11:$A$5000,0)),"Unknown ID"))</f>
        <v/>
      </c>
      <c r="D416" s="12"/>
      <c r="E416" s="12"/>
      <c r="F416" s="18"/>
      <c r="G416" s="11"/>
      <c r="H416" s="15" t="str">
        <f aca="false">IF(AND($A416="",$B416="",$D416="",$E416="",$F416="",$G416=""),"",IF($A416="","Fix: add a charge ID",IF(COUNTIF($A$6:$A$5000,$A416)+COUNTIF(Payments!$A$6:$A$5000,$A416)&gt;1,"Fix: duplicate ID",IF($B416="","Fix: choose a customer ID",IF(COUNTIF(Customers!$A$11:$A$5000,$B416)=0,"Fix: unknown customer ID",IF(COUNTIF(Customers!$A$11:$A$5000,$B416)&gt;1,"Fix: customer ID used twice on Customers",IF(NOT(ISNUMBER($D416)),"Fix: charge date",IF(OR($D416&lt;36526,$D416&lt;&gt;INT($D416)),"Fix: charge date",IF($D416&gt;AsOf,"Fix: charge date is after the as-of date",IF(NOT(ISNUMBER($E416)),"Fix: due date",IF(OR($E416&lt;36526,$E416&lt;&gt;INT($E416)),"Fix: due date",IF($E416&lt;$D416,"Fix: due date is before the charge date",IF(NOT(ISNUMBER($F416)),"Fix: amount must be a number",IF($F416&lt;=0,"Fix: amount must be more than 0",IF(ROUND($F416,2)&lt;&gt;$F416,"Fix: amount in dollars and cents",IF($F416&gt;999999.99,"Fix: amount too large","OK"))))))))))))))))</f>
        <v/>
      </c>
    </row>
    <row r="417" customFormat="false" ht="15" hidden="false" customHeight="false" outlineLevel="0" collapsed="false">
      <c r="A417" s="11"/>
      <c r="B417" s="11"/>
      <c r="C417" s="15" t="str">
        <f aca="false">IF($B417="","",IFERROR(INDEX(Customers!$B$11:$B$5000,MATCH($B417,Customers!$A$11:$A$5000,0)),"Unknown ID"))</f>
        <v/>
      </c>
      <c r="D417" s="12"/>
      <c r="E417" s="12"/>
      <c r="F417" s="18"/>
      <c r="G417" s="11"/>
      <c r="H417" s="15" t="str">
        <f aca="false">IF(AND($A417="",$B417="",$D417="",$E417="",$F417="",$G417=""),"",IF($A417="","Fix: add a charge ID",IF(COUNTIF($A$6:$A$5000,$A417)+COUNTIF(Payments!$A$6:$A$5000,$A417)&gt;1,"Fix: duplicate ID",IF($B417="","Fix: choose a customer ID",IF(COUNTIF(Customers!$A$11:$A$5000,$B417)=0,"Fix: unknown customer ID",IF(COUNTIF(Customers!$A$11:$A$5000,$B417)&gt;1,"Fix: customer ID used twice on Customers",IF(NOT(ISNUMBER($D417)),"Fix: charge date",IF(OR($D417&lt;36526,$D417&lt;&gt;INT($D417)),"Fix: charge date",IF($D417&gt;AsOf,"Fix: charge date is after the as-of date",IF(NOT(ISNUMBER($E417)),"Fix: due date",IF(OR($E417&lt;36526,$E417&lt;&gt;INT($E417)),"Fix: due date",IF($E417&lt;$D417,"Fix: due date is before the charge date",IF(NOT(ISNUMBER($F417)),"Fix: amount must be a number",IF($F417&lt;=0,"Fix: amount must be more than 0",IF(ROUND($F417,2)&lt;&gt;$F417,"Fix: amount in dollars and cents",IF($F417&gt;999999.99,"Fix: amount too large","OK"))))))))))))))))</f>
        <v/>
      </c>
    </row>
    <row r="418" customFormat="false" ht="15" hidden="false" customHeight="false" outlineLevel="0" collapsed="false">
      <c r="A418" s="11"/>
      <c r="B418" s="11"/>
      <c r="C418" s="15" t="str">
        <f aca="false">IF($B418="","",IFERROR(INDEX(Customers!$B$11:$B$5000,MATCH($B418,Customers!$A$11:$A$5000,0)),"Unknown ID"))</f>
        <v/>
      </c>
      <c r="D418" s="12"/>
      <c r="E418" s="12"/>
      <c r="F418" s="18"/>
      <c r="G418" s="11"/>
      <c r="H418" s="15" t="str">
        <f aca="false">IF(AND($A418="",$B418="",$D418="",$E418="",$F418="",$G418=""),"",IF($A418="","Fix: add a charge ID",IF(COUNTIF($A$6:$A$5000,$A418)+COUNTIF(Payments!$A$6:$A$5000,$A418)&gt;1,"Fix: duplicate ID",IF($B418="","Fix: choose a customer ID",IF(COUNTIF(Customers!$A$11:$A$5000,$B418)=0,"Fix: unknown customer ID",IF(COUNTIF(Customers!$A$11:$A$5000,$B418)&gt;1,"Fix: customer ID used twice on Customers",IF(NOT(ISNUMBER($D418)),"Fix: charge date",IF(OR($D418&lt;36526,$D418&lt;&gt;INT($D418)),"Fix: charge date",IF($D418&gt;AsOf,"Fix: charge date is after the as-of date",IF(NOT(ISNUMBER($E418)),"Fix: due date",IF(OR($E418&lt;36526,$E418&lt;&gt;INT($E418)),"Fix: due date",IF($E418&lt;$D418,"Fix: due date is before the charge date",IF(NOT(ISNUMBER($F418)),"Fix: amount must be a number",IF($F418&lt;=0,"Fix: amount must be more than 0",IF(ROUND($F418,2)&lt;&gt;$F418,"Fix: amount in dollars and cents",IF($F418&gt;999999.99,"Fix: amount too large","OK"))))))))))))))))</f>
        <v/>
      </c>
    </row>
    <row r="419" customFormat="false" ht="15" hidden="false" customHeight="false" outlineLevel="0" collapsed="false">
      <c r="A419" s="11"/>
      <c r="B419" s="11"/>
      <c r="C419" s="15" t="str">
        <f aca="false">IF($B419="","",IFERROR(INDEX(Customers!$B$11:$B$5000,MATCH($B419,Customers!$A$11:$A$5000,0)),"Unknown ID"))</f>
        <v/>
      </c>
      <c r="D419" s="12"/>
      <c r="E419" s="12"/>
      <c r="F419" s="18"/>
      <c r="G419" s="11"/>
      <c r="H419" s="15" t="str">
        <f aca="false">IF(AND($A419="",$B419="",$D419="",$E419="",$F419="",$G419=""),"",IF($A419="","Fix: add a charge ID",IF(COUNTIF($A$6:$A$5000,$A419)+COUNTIF(Payments!$A$6:$A$5000,$A419)&gt;1,"Fix: duplicate ID",IF($B419="","Fix: choose a customer ID",IF(COUNTIF(Customers!$A$11:$A$5000,$B419)=0,"Fix: unknown customer ID",IF(COUNTIF(Customers!$A$11:$A$5000,$B419)&gt;1,"Fix: customer ID used twice on Customers",IF(NOT(ISNUMBER($D419)),"Fix: charge date",IF(OR($D419&lt;36526,$D419&lt;&gt;INT($D419)),"Fix: charge date",IF($D419&gt;AsOf,"Fix: charge date is after the as-of date",IF(NOT(ISNUMBER($E419)),"Fix: due date",IF(OR($E419&lt;36526,$E419&lt;&gt;INT($E419)),"Fix: due date",IF($E419&lt;$D419,"Fix: due date is before the charge date",IF(NOT(ISNUMBER($F419)),"Fix: amount must be a number",IF($F419&lt;=0,"Fix: amount must be more than 0",IF(ROUND($F419,2)&lt;&gt;$F419,"Fix: amount in dollars and cents",IF($F419&gt;999999.99,"Fix: amount too large","OK"))))))))))))))))</f>
        <v/>
      </c>
    </row>
    <row r="420" customFormat="false" ht="15" hidden="false" customHeight="false" outlineLevel="0" collapsed="false">
      <c r="A420" s="11"/>
      <c r="B420" s="11"/>
      <c r="C420" s="15" t="str">
        <f aca="false">IF($B420="","",IFERROR(INDEX(Customers!$B$11:$B$5000,MATCH($B420,Customers!$A$11:$A$5000,0)),"Unknown ID"))</f>
        <v/>
      </c>
      <c r="D420" s="12"/>
      <c r="E420" s="12"/>
      <c r="F420" s="18"/>
      <c r="G420" s="11"/>
      <c r="H420" s="15" t="str">
        <f aca="false">IF(AND($A420="",$B420="",$D420="",$E420="",$F420="",$G420=""),"",IF($A420="","Fix: add a charge ID",IF(COUNTIF($A$6:$A$5000,$A420)+COUNTIF(Payments!$A$6:$A$5000,$A420)&gt;1,"Fix: duplicate ID",IF($B420="","Fix: choose a customer ID",IF(COUNTIF(Customers!$A$11:$A$5000,$B420)=0,"Fix: unknown customer ID",IF(COUNTIF(Customers!$A$11:$A$5000,$B420)&gt;1,"Fix: customer ID used twice on Customers",IF(NOT(ISNUMBER($D420)),"Fix: charge date",IF(OR($D420&lt;36526,$D420&lt;&gt;INT($D420)),"Fix: charge date",IF($D420&gt;AsOf,"Fix: charge date is after the as-of date",IF(NOT(ISNUMBER($E420)),"Fix: due date",IF(OR($E420&lt;36526,$E420&lt;&gt;INT($E420)),"Fix: due date",IF($E420&lt;$D420,"Fix: due date is before the charge date",IF(NOT(ISNUMBER($F420)),"Fix: amount must be a number",IF($F420&lt;=0,"Fix: amount must be more than 0",IF(ROUND($F420,2)&lt;&gt;$F420,"Fix: amount in dollars and cents",IF($F420&gt;999999.99,"Fix: amount too large","OK"))))))))))))))))</f>
        <v/>
      </c>
    </row>
    <row r="421" customFormat="false" ht="15" hidden="false" customHeight="false" outlineLevel="0" collapsed="false">
      <c r="A421" s="11"/>
      <c r="B421" s="11"/>
      <c r="C421" s="15" t="str">
        <f aca="false">IF($B421="","",IFERROR(INDEX(Customers!$B$11:$B$5000,MATCH($B421,Customers!$A$11:$A$5000,0)),"Unknown ID"))</f>
        <v/>
      </c>
      <c r="D421" s="12"/>
      <c r="E421" s="12"/>
      <c r="F421" s="18"/>
      <c r="G421" s="11"/>
      <c r="H421" s="15" t="str">
        <f aca="false">IF(AND($A421="",$B421="",$D421="",$E421="",$F421="",$G421=""),"",IF($A421="","Fix: add a charge ID",IF(COUNTIF($A$6:$A$5000,$A421)+COUNTIF(Payments!$A$6:$A$5000,$A421)&gt;1,"Fix: duplicate ID",IF($B421="","Fix: choose a customer ID",IF(COUNTIF(Customers!$A$11:$A$5000,$B421)=0,"Fix: unknown customer ID",IF(COUNTIF(Customers!$A$11:$A$5000,$B421)&gt;1,"Fix: customer ID used twice on Customers",IF(NOT(ISNUMBER($D421)),"Fix: charge date",IF(OR($D421&lt;36526,$D421&lt;&gt;INT($D421)),"Fix: charge date",IF($D421&gt;AsOf,"Fix: charge date is after the as-of date",IF(NOT(ISNUMBER($E421)),"Fix: due date",IF(OR($E421&lt;36526,$E421&lt;&gt;INT($E421)),"Fix: due date",IF($E421&lt;$D421,"Fix: due date is before the charge date",IF(NOT(ISNUMBER($F421)),"Fix: amount must be a number",IF($F421&lt;=0,"Fix: amount must be more than 0",IF(ROUND($F421,2)&lt;&gt;$F421,"Fix: amount in dollars and cents",IF($F421&gt;999999.99,"Fix: amount too large","OK"))))))))))))))))</f>
        <v/>
      </c>
    </row>
    <row r="422" customFormat="false" ht="15" hidden="false" customHeight="false" outlineLevel="0" collapsed="false">
      <c r="A422" s="11"/>
      <c r="B422" s="11"/>
      <c r="C422" s="15" t="str">
        <f aca="false">IF($B422="","",IFERROR(INDEX(Customers!$B$11:$B$5000,MATCH($B422,Customers!$A$11:$A$5000,0)),"Unknown ID"))</f>
        <v/>
      </c>
      <c r="D422" s="12"/>
      <c r="E422" s="12"/>
      <c r="F422" s="18"/>
      <c r="G422" s="11"/>
      <c r="H422" s="15" t="str">
        <f aca="false">IF(AND($A422="",$B422="",$D422="",$E422="",$F422="",$G422=""),"",IF($A422="","Fix: add a charge ID",IF(COUNTIF($A$6:$A$5000,$A422)+COUNTIF(Payments!$A$6:$A$5000,$A422)&gt;1,"Fix: duplicate ID",IF($B422="","Fix: choose a customer ID",IF(COUNTIF(Customers!$A$11:$A$5000,$B422)=0,"Fix: unknown customer ID",IF(COUNTIF(Customers!$A$11:$A$5000,$B422)&gt;1,"Fix: customer ID used twice on Customers",IF(NOT(ISNUMBER($D422)),"Fix: charge date",IF(OR($D422&lt;36526,$D422&lt;&gt;INT($D422)),"Fix: charge date",IF($D422&gt;AsOf,"Fix: charge date is after the as-of date",IF(NOT(ISNUMBER($E422)),"Fix: due date",IF(OR($E422&lt;36526,$E422&lt;&gt;INT($E422)),"Fix: due date",IF($E422&lt;$D422,"Fix: due date is before the charge date",IF(NOT(ISNUMBER($F422)),"Fix: amount must be a number",IF($F422&lt;=0,"Fix: amount must be more than 0",IF(ROUND($F422,2)&lt;&gt;$F422,"Fix: amount in dollars and cents",IF($F422&gt;999999.99,"Fix: amount too large","OK"))))))))))))))))</f>
        <v/>
      </c>
    </row>
    <row r="423" customFormat="false" ht="15" hidden="false" customHeight="false" outlineLevel="0" collapsed="false">
      <c r="A423" s="11"/>
      <c r="B423" s="11"/>
      <c r="C423" s="15" t="str">
        <f aca="false">IF($B423="","",IFERROR(INDEX(Customers!$B$11:$B$5000,MATCH($B423,Customers!$A$11:$A$5000,0)),"Unknown ID"))</f>
        <v/>
      </c>
      <c r="D423" s="12"/>
      <c r="E423" s="12"/>
      <c r="F423" s="18"/>
      <c r="G423" s="11"/>
      <c r="H423" s="15" t="str">
        <f aca="false">IF(AND($A423="",$B423="",$D423="",$E423="",$F423="",$G423=""),"",IF($A423="","Fix: add a charge ID",IF(COUNTIF($A$6:$A$5000,$A423)+COUNTIF(Payments!$A$6:$A$5000,$A423)&gt;1,"Fix: duplicate ID",IF($B423="","Fix: choose a customer ID",IF(COUNTIF(Customers!$A$11:$A$5000,$B423)=0,"Fix: unknown customer ID",IF(COUNTIF(Customers!$A$11:$A$5000,$B423)&gt;1,"Fix: customer ID used twice on Customers",IF(NOT(ISNUMBER($D423)),"Fix: charge date",IF(OR($D423&lt;36526,$D423&lt;&gt;INT($D423)),"Fix: charge date",IF($D423&gt;AsOf,"Fix: charge date is after the as-of date",IF(NOT(ISNUMBER($E423)),"Fix: due date",IF(OR($E423&lt;36526,$E423&lt;&gt;INT($E423)),"Fix: due date",IF($E423&lt;$D423,"Fix: due date is before the charge date",IF(NOT(ISNUMBER($F423)),"Fix: amount must be a number",IF($F423&lt;=0,"Fix: amount must be more than 0",IF(ROUND($F423,2)&lt;&gt;$F423,"Fix: amount in dollars and cents",IF($F423&gt;999999.99,"Fix: amount too large","OK"))))))))))))))))</f>
        <v/>
      </c>
    </row>
    <row r="424" customFormat="false" ht="15" hidden="false" customHeight="false" outlineLevel="0" collapsed="false">
      <c r="A424" s="11"/>
      <c r="B424" s="11"/>
      <c r="C424" s="15" t="str">
        <f aca="false">IF($B424="","",IFERROR(INDEX(Customers!$B$11:$B$5000,MATCH($B424,Customers!$A$11:$A$5000,0)),"Unknown ID"))</f>
        <v/>
      </c>
      <c r="D424" s="12"/>
      <c r="E424" s="12"/>
      <c r="F424" s="18"/>
      <c r="G424" s="11"/>
      <c r="H424" s="15" t="str">
        <f aca="false">IF(AND($A424="",$B424="",$D424="",$E424="",$F424="",$G424=""),"",IF($A424="","Fix: add a charge ID",IF(COUNTIF($A$6:$A$5000,$A424)+COUNTIF(Payments!$A$6:$A$5000,$A424)&gt;1,"Fix: duplicate ID",IF($B424="","Fix: choose a customer ID",IF(COUNTIF(Customers!$A$11:$A$5000,$B424)=0,"Fix: unknown customer ID",IF(COUNTIF(Customers!$A$11:$A$5000,$B424)&gt;1,"Fix: customer ID used twice on Customers",IF(NOT(ISNUMBER($D424)),"Fix: charge date",IF(OR($D424&lt;36526,$D424&lt;&gt;INT($D424)),"Fix: charge date",IF($D424&gt;AsOf,"Fix: charge date is after the as-of date",IF(NOT(ISNUMBER($E424)),"Fix: due date",IF(OR($E424&lt;36526,$E424&lt;&gt;INT($E424)),"Fix: due date",IF($E424&lt;$D424,"Fix: due date is before the charge date",IF(NOT(ISNUMBER($F424)),"Fix: amount must be a number",IF($F424&lt;=0,"Fix: amount must be more than 0",IF(ROUND($F424,2)&lt;&gt;$F424,"Fix: amount in dollars and cents",IF($F424&gt;999999.99,"Fix: amount too large","OK"))))))))))))))))</f>
        <v/>
      </c>
    </row>
    <row r="425" customFormat="false" ht="15" hidden="false" customHeight="false" outlineLevel="0" collapsed="false">
      <c r="A425" s="11"/>
      <c r="B425" s="11"/>
      <c r="C425" s="15" t="str">
        <f aca="false">IF($B425="","",IFERROR(INDEX(Customers!$B$11:$B$5000,MATCH($B425,Customers!$A$11:$A$5000,0)),"Unknown ID"))</f>
        <v/>
      </c>
      <c r="D425" s="12"/>
      <c r="E425" s="12"/>
      <c r="F425" s="18"/>
      <c r="G425" s="11"/>
      <c r="H425" s="15" t="str">
        <f aca="false">IF(AND($A425="",$B425="",$D425="",$E425="",$F425="",$G425=""),"",IF($A425="","Fix: add a charge ID",IF(COUNTIF($A$6:$A$5000,$A425)+COUNTIF(Payments!$A$6:$A$5000,$A425)&gt;1,"Fix: duplicate ID",IF($B425="","Fix: choose a customer ID",IF(COUNTIF(Customers!$A$11:$A$5000,$B425)=0,"Fix: unknown customer ID",IF(COUNTIF(Customers!$A$11:$A$5000,$B425)&gt;1,"Fix: customer ID used twice on Customers",IF(NOT(ISNUMBER($D425)),"Fix: charge date",IF(OR($D425&lt;36526,$D425&lt;&gt;INT($D425)),"Fix: charge date",IF($D425&gt;AsOf,"Fix: charge date is after the as-of date",IF(NOT(ISNUMBER($E425)),"Fix: due date",IF(OR($E425&lt;36526,$E425&lt;&gt;INT($E425)),"Fix: due date",IF($E425&lt;$D425,"Fix: due date is before the charge date",IF(NOT(ISNUMBER($F425)),"Fix: amount must be a number",IF($F425&lt;=0,"Fix: amount must be more than 0",IF(ROUND($F425,2)&lt;&gt;$F425,"Fix: amount in dollars and cents",IF($F425&gt;999999.99,"Fix: amount too large","OK"))))))))))))))))</f>
        <v/>
      </c>
    </row>
    <row r="426" customFormat="false" ht="15" hidden="false" customHeight="false" outlineLevel="0" collapsed="false">
      <c r="A426" s="11"/>
      <c r="B426" s="11"/>
      <c r="C426" s="15" t="str">
        <f aca="false">IF($B426="","",IFERROR(INDEX(Customers!$B$11:$B$5000,MATCH($B426,Customers!$A$11:$A$5000,0)),"Unknown ID"))</f>
        <v/>
      </c>
      <c r="D426" s="12"/>
      <c r="E426" s="12"/>
      <c r="F426" s="18"/>
      <c r="G426" s="11"/>
      <c r="H426" s="15" t="str">
        <f aca="false">IF(AND($A426="",$B426="",$D426="",$E426="",$F426="",$G426=""),"",IF($A426="","Fix: add a charge ID",IF(COUNTIF($A$6:$A$5000,$A426)+COUNTIF(Payments!$A$6:$A$5000,$A426)&gt;1,"Fix: duplicate ID",IF($B426="","Fix: choose a customer ID",IF(COUNTIF(Customers!$A$11:$A$5000,$B426)=0,"Fix: unknown customer ID",IF(COUNTIF(Customers!$A$11:$A$5000,$B426)&gt;1,"Fix: customer ID used twice on Customers",IF(NOT(ISNUMBER($D426)),"Fix: charge date",IF(OR($D426&lt;36526,$D426&lt;&gt;INT($D426)),"Fix: charge date",IF($D426&gt;AsOf,"Fix: charge date is after the as-of date",IF(NOT(ISNUMBER($E426)),"Fix: due date",IF(OR($E426&lt;36526,$E426&lt;&gt;INT($E426)),"Fix: due date",IF($E426&lt;$D426,"Fix: due date is before the charge date",IF(NOT(ISNUMBER($F426)),"Fix: amount must be a number",IF($F426&lt;=0,"Fix: amount must be more than 0",IF(ROUND($F426,2)&lt;&gt;$F426,"Fix: amount in dollars and cents",IF($F426&gt;999999.99,"Fix: amount too large","OK"))))))))))))))))</f>
        <v/>
      </c>
    </row>
    <row r="427" customFormat="false" ht="15" hidden="false" customHeight="false" outlineLevel="0" collapsed="false">
      <c r="A427" s="11"/>
      <c r="B427" s="11"/>
      <c r="C427" s="15" t="str">
        <f aca="false">IF($B427="","",IFERROR(INDEX(Customers!$B$11:$B$5000,MATCH($B427,Customers!$A$11:$A$5000,0)),"Unknown ID"))</f>
        <v/>
      </c>
      <c r="D427" s="12"/>
      <c r="E427" s="12"/>
      <c r="F427" s="18"/>
      <c r="G427" s="11"/>
      <c r="H427" s="15" t="str">
        <f aca="false">IF(AND($A427="",$B427="",$D427="",$E427="",$F427="",$G427=""),"",IF($A427="","Fix: add a charge ID",IF(COUNTIF($A$6:$A$5000,$A427)+COUNTIF(Payments!$A$6:$A$5000,$A427)&gt;1,"Fix: duplicate ID",IF($B427="","Fix: choose a customer ID",IF(COUNTIF(Customers!$A$11:$A$5000,$B427)=0,"Fix: unknown customer ID",IF(COUNTIF(Customers!$A$11:$A$5000,$B427)&gt;1,"Fix: customer ID used twice on Customers",IF(NOT(ISNUMBER($D427)),"Fix: charge date",IF(OR($D427&lt;36526,$D427&lt;&gt;INT($D427)),"Fix: charge date",IF($D427&gt;AsOf,"Fix: charge date is after the as-of date",IF(NOT(ISNUMBER($E427)),"Fix: due date",IF(OR($E427&lt;36526,$E427&lt;&gt;INT($E427)),"Fix: due date",IF($E427&lt;$D427,"Fix: due date is before the charge date",IF(NOT(ISNUMBER($F427)),"Fix: amount must be a number",IF($F427&lt;=0,"Fix: amount must be more than 0",IF(ROUND($F427,2)&lt;&gt;$F427,"Fix: amount in dollars and cents",IF($F427&gt;999999.99,"Fix: amount too large","OK"))))))))))))))))</f>
        <v/>
      </c>
    </row>
    <row r="428" customFormat="false" ht="15" hidden="false" customHeight="false" outlineLevel="0" collapsed="false">
      <c r="A428" s="11"/>
      <c r="B428" s="11"/>
      <c r="C428" s="15" t="str">
        <f aca="false">IF($B428="","",IFERROR(INDEX(Customers!$B$11:$B$5000,MATCH($B428,Customers!$A$11:$A$5000,0)),"Unknown ID"))</f>
        <v/>
      </c>
      <c r="D428" s="12"/>
      <c r="E428" s="12"/>
      <c r="F428" s="18"/>
      <c r="G428" s="11"/>
      <c r="H428" s="15" t="str">
        <f aca="false">IF(AND($A428="",$B428="",$D428="",$E428="",$F428="",$G428=""),"",IF($A428="","Fix: add a charge ID",IF(COUNTIF($A$6:$A$5000,$A428)+COUNTIF(Payments!$A$6:$A$5000,$A428)&gt;1,"Fix: duplicate ID",IF($B428="","Fix: choose a customer ID",IF(COUNTIF(Customers!$A$11:$A$5000,$B428)=0,"Fix: unknown customer ID",IF(COUNTIF(Customers!$A$11:$A$5000,$B428)&gt;1,"Fix: customer ID used twice on Customers",IF(NOT(ISNUMBER($D428)),"Fix: charge date",IF(OR($D428&lt;36526,$D428&lt;&gt;INT($D428)),"Fix: charge date",IF($D428&gt;AsOf,"Fix: charge date is after the as-of date",IF(NOT(ISNUMBER($E428)),"Fix: due date",IF(OR($E428&lt;36526,$E428&lt;&gt;INT($E428)),"Fix: due date",IF($E428&lt;$D428,"Fix: due date is before the charge date",IF(NOT(ISNUMBER($F428)),"Fix: amount must be a number",IF($F428&lt;=0,"Fix: amount must be more than 0",IF(ROUND($F428,2)&lt;&gt;$F428,"Fix: amount in dollars and cents",IF($F428&gt;999999.99,"Fix: amount too large","OK"))))))))))))))))</f>
        <v/>
      </c>
    </row>
    <row r="429" customFormat="false" ht="15" hidden="false" customHeight="false" outlineLevel="0" collapsed="false">
      <c r="A429" s="11"/>
      <c r="B429" s="11"/>
      <c r="C429" s="15" t="str">
        <f aca="false">IF($B429="","",IFERROR(INDEX(Customers!$B$11:$B$5000,MATCH($B429,Customers!$A$11:$A$5000,0)),"Unknown ID"))</f>
        <v/>
      </c>
      <c r="D429" s="12"/>
      <c r="E429" s="12"/>
      <c r="F429" s="18"/>
      <c r="G429" s="11"/>
      <c r="H429" s="15" t="str">
        <f aca="false">IF(AND($A429="",$B429="",$D429="",$E429="",$F429="",$G429=""),"",IF($A429="","Fix: add a charge ID",IF(COUNTIF($A$6:$A$5000,$A429)+COUNTIF(Payments!$A$6:$A$5000,$A429)&gt;1,"Fix: duplicate ID",IF($B429="","Fix: choose a customer ID",IF(COUNTIF(Customers!$A$11:$A$5000,$B429)=0,"Fix: unknown customer ID",IF(COUNTIF(Customers!$A$11:$A$5000,$B429)&gt;1,"Fix: customer ID used twice on Customers",IF(NOT(ISNUMBER($D429)),"Fix: charge date",IF(OR($D429&lt;36526,$D429&lt;&gt;INT($D429)),"Fix: charge date",IF($D429&gt;AsOf,"Fix: charge date is after the as-of date",IF(NOT(ISNUMBER($E429)),"Fix: due date",IF(OR($E429&lt;36526,$E429&lt;&gt;INT($E429)),"Fix: due date",IF($E429&lt;$D429,"Fix: due date is before the charge date",IF(NOT(ISNUMBER($F429)),"Fix: amount must be a number",IF($F429&lt;=0,"Fix: amount must be more than 0",IF(ROUND($F429,2)&lt;&gt;$F429,"Fix: amount in dollars and cents",IF($F429&gt;999999.99,"Fix: amount too large","OK"))))))))))))))))</f>
        <v/>
      </c>
    </row>
    <row r="430" customFormat="false" ht="15" hidden="false" customHeight="false" outlineLevel="0" collapsed="false">
      <c r="A430" s="11"/>
      <c r="B430" s="11"/>
      <c r="C430" s="15" t="str">
        <f aca="false">IF($B430="","",IFERROR(INDEX(Customers!$B$11:$B$5000,MATCH($B430,Customers!$A$11:$A$5000,0)),"Unknown ID"))</f>
        <v/>
      </c>
      <c r="D430" s="12"/>
      <c r="E430" s="12"/>
      <c r="F430" s="18"/>
      <c r="G430" s="11"/>
      <c r="H430" s="15" t="str">
        <f aca="false">IF(AND($A430="",$B430="",$D430="",$E430="",$F430="",$G430=""),"",IF($A430="","Fix: add a charge ID",IF(COUNTIF($A$6:$A$5000,$A430)+COUNTIF(Payments!$A$6:$A$5000,$A430)&gt;1,"Fix: duplicate ID",IF($B430="","Fix: choose a customer ID",IF(COUNTIF(Customers!$A$11:$A$5000,$B430)=0,"Fix: unknown customer ID",IF(COUNTIF(Customers!$A$11:$A$5000,$B430)&gt;1,"Fix: customer ID used twice on Customers",IF(NOT(ISNUMBER($D430)),"Fix: charge date",IF(OR($D430&lt;36526,$D430&lt;&gt;INT($D430)),"Fix: charge date",IF($D430&gt;AsOf,"Fix: charge date is after the as-of date",IF(NOT(ISNUMBER($E430)),"Fix: due date",IF(OR($E430&lt;36526,$E430&lt;&gt;INT($E430)),"Fix: due date",IF($E430&lt;$D430,"Fix: due date is before the charge date",IF(NOT(ISNUMBER($F430)),"Fix: amount must be a number",IF($F430&lt;=0,"Fix: amount must be more than 0",IF(ROUND($F430,2)&lt;&gt;$F430,"Fix: amount in dollars and cents",IF($F430&gt;999999.99,"Fix: amount too large","OK"))))))))))))))))</f>
        <v/>
      </c>
    </row>
    <row r="431" customFormat="false" ht="15" hidden="false" customHeight="false" outlineLevel="0" collapsed="false">
      <c r="A431" s="11"/>
      <c r="B431" s="11"/>
      <c r="C431" s="15" t="str">
        <f aca="false">IF($B431="","",IFERROR(INDEX(Customers!$B$11:$B$5000,MATCH($B431,Customers!$A$11:$A$5000,0)),"Unknown ID"))</f>
        <v/>
      </c>
      <c r="D431" s="12"/>
      <c r="E431" s="12"/>
      <c r="F431" s="18"/>
      <c r="G431" s="11"/>
      <c r="H431" s="15" t="str">
        <f aca="false">IF(AND($A431="",$B431="",$D431="",$E431="",$F431="",$G431=""),"",IF($A431="","Fix: add a charge ID",IF(COUNTIF($A$6:$A$5000,$A431)+COUNTIF(Payments!$A$6:$A$5000,$A431)&gt;1,"Fix: duplicate ID",IF($B431="","Fix: choose a customer ID",IF(COUNTIF(Customers!$A$11:$A$5000,$B431)=0,"Fix: unknown customer ID",IF(COUNTIF(Customers!$A$11:$A$5000,$B431)&gt;1,"Fix: customer ID used twice on Customers",IF(NOT(ISNUMBER($D431)),"Fix: charge date",IF(OR($D431&lt;36526,$D431&lt;&gt;INT($D431)),"Fix: charge date",IF($D431&gt;AsOf,"Fix: charge date is after the as-of date",IF(NOT(ISNUMBER($E431)),"Fix: due date",IF(OR($E431&lt;36526,$E431&lt;&gt;INT($E431)),"Fix: due date",IF($E431&lt;$D431,"Fix: due date is before the charge date",IF(NOT(ISNUMBER($F431)),"Fix: amount must be a number",IF($F431&lt;=0,"Fix: amount must be more than 0",IF(ROUND($F431,2)&lt;&gt;$F431,"Fix: amount in dollars and cents",IF($F431&gt;999999.99,"Fix: amount too large","OK"))))))))))))))))</f>
        <v/>
      </c>
    </row>
    <row r="432" customFormat="false" ht="15" hidden="false" customHeight="false" outlineLevel="0" collapsed="false">
      <c r="A432" s="11"/>
      <c r="B432" s="11"/>
      <c r="C432" s="15" t="str">
        <f aca="false">IF($B432="","",IFERROR(INDEX(Customers!$B$11:$B$5000,MATCH($B432,Customers!$A$11:$A$5000,0)),"Unknown ID"))</f>
        <v/>
      </c>
      <c r="D432" s="12"/>
      <c r="E432" s="12"/>
      <c r="F432" s="18"/>
      <c r="G432" s="11"/>
      <c r="H432" s="15" t="str">
        <f aca="false">IF(AND($A432="",$B432="",$D432="",$E432="",$F432="",$G432=""),"",IF($A432="","Fix: add a charge ID",IF(COUNTIF($A$6:$A$5000,$A432)+COUNTIF(Payments!$A$6:$A$5000,$A432)&gt;1,"Fix: duplicate ID",IF($B432="","Fix: choose a customer ID",IF(COUNTIF(Customers!$A$11:$A$5000,$B432)=0,"Fix: unknown customer ID",IF(COUNTIF(Customers!$A$11:$A$5000,$B432)&gt;1,"Fix: customer ID used twice on Customers",IF(NOT(ISNUMBER($D432)),"Fix: charge date",IF(OR($D432&lt;36526,$D432&lt;&gt;INT($D432)),"Fix: charge date",IF($D432&gt;AsOf,"Fix: charge date is after the as-of date",IF(NOT(ISNUMBER($E432)),"Fix: due date",IF(OR($E432&lt;36526,$E432&lt;&gt;INT($E432)),"Fix: due date",IF($E432&lt;$D432,"Fix: due date is before the charge date",IF(NOT(ISNUMBER($F432)),"Fix: amount must be a number",IF($F432&lt;=0,"Fix: amount must be more than 0",IF(ROUND($F432,2)&lt;&gt;$F432,"Fix: amount in dollars and cents",IF($F432&gt;999999.99,"Fix: amount too large","OK"))))))))))))))))</f>
        <v/>
      </c>
    </row>
    <row r="433" customFormat="false" ht="15" hidden="false" customHeight="false" outlineLevel="0" collapsed="false">
      <c r="A433" s="11"/>
      <c r="B433" s="11"/>
      <c r="C433" s="15" t="str">
        <f aca="false">IF($B433="","",IFERROR(INDEX(Customers!$B$11:$B$5000,MATCH($B433,Customers!$A$11:$A$5000,0)),"Unknown ID"))</f>
        <v/>
      </c>
      <c r="D433" s="12"/>
      <c r="E433" s="12"/>
      <c r="F433" s="18"/>
      <c r="G433" s="11"/>
      <c r="H433" s="15" t="str">
        <f aca="false">IF(AND($A433="",$B433="",$D433="",$E433="",$F433="",$G433=""),"",IF($A433="","Fix: add a charge ID",IF(COUNTIF($A$6:$A$5000,$A433)+COUNTIF(Payments!$A$6:$A$5000,$A433)&gt;1,"Fix: duplicate ID",IF($B433="","Fix: choose a customer ID",IF(COUNTIF(Customers!$A$11:$A$5000,$B433)=0,"Fix: unknown customer ID",IF(COUNTIF(Customers!$A$11:$A$5000,$B433)&gt;1,"Fix: customer ID used twice on Customers",IF(NOT(ISNUMBER($D433)),"Fix: charge date",IF(OR($D433&lt;36526,$D433&lt;&gt;INT($D433)),"Fix: charge date",IF($D433&gt;AsOf,"Fix: charge date is after the as-of date",IF(NOT(ISNUMBER($E433)),"Fix: due date",IF(OR($E433&lt;36526,$E433&lt;&gt;INT($E433)),"Fix: due date",IF($E433&lt;$D433,"Fix: due date is before the charge date",IF(NOT(ISNUMBER($F433)),"Fix: amount must be a number",IF($F433&lt;=0,"Fix: amount must be more than 0",IF(ROUND($F433,2)&lt;&gt;$F433,"Fix: amount in dollars and cents",IF($F433&gt;999999.99,"Fix: amount too large","OK"))))))))))))))))</f>
        <v/>
      </c>
    </row>
    <row r="434" customFormat="false" ht="15" hidden="false" customHeight="false" outlineLevel="0" collapsed="false">
      <c r="A434" s="11"/>
      <c r="B434" s="11"/>
      <c r="C434" s="15" t="str">
        <f aca="false">IF($B434="","",IFERROR(INDEX(Customers!$B$11:$B$5000,MATCH($B434,Customers!$A$11:$A$5000,0)),"Unknown ID"))</f>
        <v/>
      </c>
      <c r="D434" s="12"/>
      <c r="E434" s="12"/>
      <c r="F434" s="18"/>
      <c r="G434" s="11"/>
      <c r="H434" s="15" t="str">
        <f aca="false">IF(AND($A434="",$B434="",$D434="",$E434="",$F434="",$G434=""),"",IF($A434="","Fix: add a charge ID",IF(COUNTIF($A$6:$A$5000,$A434)+COUNTIF(Payments!$A$6:$A$5000,$A434)&gt;1,"Fix: duplicate ID",IF($B434="","Fix: choose a customer ID",IF(COUNTIF(Customers!$A$11:$A$5000,$B434)=0,"Fix: unknown customer ID",IF(COUNTIF(Customers!$A$11:$A$5000,$B434)&gt;1,"Fix: customer ID used twice on Customers",IF(NOT(ISNUMBER($D434)),"Fix: charge date",IF(OR($D434&lt;36526,$D434&lt;&gt;INT($D434)),"Fix: charge date",IF($D434&gt;AsOf,"Fix: charge date is after the as-of date",IF(NOT(ISNUMBER($E434)),"Fix: due date",IF(OR($E434&lt;36526,$E434&lt;&gt;INT($E434)),"Fix: due date",IF($E434&lt;$D434,"Fix: due date is before the charge date",IF(NOT(ISNUMBER($F434)),"Fix: amount must be a number",IF($F434&lt;=0,"Fix: amount must be more than 0",IF(ROUND($F434,2)&lt;&gt;$F434,"Fix: amount in dollars and cents",IF($F434&gt;999999.99,"Fix: amount too large","OK"))))))))))))))))</f>
        <v/>
      </c>
    </row>
    <row r="435" customFormat="false" ht="15" hidden="false" customHeight="false" outlineLevel="0" collapsed="false">
      <c r="A435" s="11"/>
      <c r="B435" s="11"/>
      <c r="C435" s="15" t="str">
        <f aca="false">IF($B435="","",IFERROR(INDEX(Customers!$B$11:$B$5000,MATCH($B435,Customers!$A$11:$A$5000,0)),"Unknown ID"))</f>
        <v/>
      </c>
      <c r="D435" s="12"/>
      <c r="E435" s="12"/>
      <c r="F435" s="18"/>
      <c r="G435" s="11"/>
      <c r="H435" s="15" t="str">
        <f aca="false">IF(AND($A435="",$B435="",$D435="",$E435="",$F435="",$G435=""),"",IF($A435="","Fix: add a charge ID",IF(COUNTIF($A$6:$A$5000,$A435)+COUNTIF(Payments!$A$6:$A$5000,$A435)&gt;1,"Fix: duplicate ID",IF($B435="","Fix: choose a customer ID",IF(COUNTIF(Customers!$A$11:$A$5000,$B435)=0,"Fix: unknown customer ID",IF(COUNTIF(Customers!$A$11:$A$5000,$B435)&gt;1,"Fix: customer ID used twice on Customers",IF(NOT(ISNUMBER($D435)),"Fix: charge date",IF(OR($D435&lt;36526,$D435&lt;&gt;INT($D435)),"Fix: charge date",IF($D435&gt;AsOf,"Fix: charge date is after the as-of date",IF(NOT(ISNUMBER($E435)),"Fix: due date",IF(OR($E435&lt;36526,$E435&lt;&gt;INT($E435)),"Fix: due date",IF($E435&lt;$D435,"Fix: due date is before the charge date",IF(NOT(ISNUMBER($F435)),"Fix: amount must be a number",IF($F435&lt;=0,"Fix: amount must be more than 0",IF(ROUND($F435,2)&lt;&gt;$F435,"Fix: amount in dollars and cents",IF($F435&gt;999999.99,"Fix: amount too large","OK"))))))))))))))))</f>
        <v/>
      </c>
    </row>
    <row r="436" customFormat="false" ht="15" hidden="false" customHeight="false" outlineLevel="0" collapsed="false">
      <c r="A436" s="11"/>
      <c r="B436" s="11"/>
      <c r="C436" s="15" t="str">
        <f aca="false">IF($B436="","",IFERROR(INDEX(Customers!$B$11:$B$5000,MATCH($B436,Customers!$A$11:$A$5000,0)),"Unknown ID"))</f>
        <v/>
      </c>
      <c r="D436" s="12"/>
      <c r="E436" s="12"/>
      <c r="F436" s="18"/>
      <c r="G436" s="11"/>
      <c r="H436" s="15" t="str">
        <f aca="false">IF(AND($A436="",$B436="",$D436="",$E436="",$F436="",$G436=""),"",IF($A436="","Fix: add a charge ID",IF(COUNTIF($A$6:$A$5000,$A436)+COUNTIF(Payments!$A$6:$A$5000,$A436)&gt;1,"Fix: duplicate ID",IF($B436="","Fix: choose a customer ID",IF(COUNTIF(Customers!$A$11:$A$5000,$B436)=0,"Fix: unknown customer ID",IF(COUNTIF(Customers!$A$11:$A$5000,$B436)&gt;1,"Fix: customer ID used twice on Customers",IF(NOT(ISNUMBER($D436)),"Fix: charge date",IF(OR($D436&lt;36526,$D436&lt;&gt;INT($D436)),"Fix: charge date",IF($D436&gt;AsOf,"Fix: charge date is after the as-of date",IF(NOT(ISNUMBER($E436)),"Fix: due date",IF(OR($E436&lt;36526,$E436&lt;&gt;INT($E436)),"Fix: due date",IF($E436&lt;$D436,"Fix: due date is before the charge date",IF(NOT(ISNUMBER($F436)),"Fix: amount must be a number",IF($F436&lt;=0,"Fix: amount must be more than 0",IF(ROUND($F436,2)&lt;&gt;$F436,"Fix: amount in dollars and cents",IF($F436&gt;999999.99,"Fix: amount too large","OK"))))))))))))))))</f>
        <v/>
      </c>
    </row>
    <row r="437" customFormat="false" ht="15" hidden="false" customHeight="false" outlineLevel="0" collapsed="false">
      <c r="A437" s="11"/>
      <c r="B437" s="11"/>
      <c r="C437" s="15" t="str">
        <f aca="false">IF($B437="","",IFERROR(INDEX(Customers!$B$11:$B$5000,MATCH($B437,Customers!$A$11:$A$5000,0)),"Unknown ID"))</f>
        <v/>
      </c>
      <c r="D437" s="12"/>
      <c r="E437" s="12"/>
      <c r="F437" s="18"/>
      <c r="G437" s="11"/>
      <c r="H437" s="15" t="str">
        <f aca="false">IF(AND($A437="",$B437="",$D437="",$E437="",$F437="",$G437=""),"",IF($A437="","Fix: add a charge ID",IF(COUNTIF($A$6:$A$5000,$A437)+COUNTIF(Payments!$A$6:$A$5000,$A437)&gt;1,"Fix: duplicate ID",IF($B437="","Fix: choose a customer ID",IF(COUNTIF(Customers!$A$11:$A$5000,$B437)=0,"Fix: unknown customer ID",IF(COUNTIF(Customers!$A$11:$A$5000,$B437)&gt;1,"Fix: customer ID used twice on Customers",IF(NOT(ISNUMBER($D437)),"Fix: charge date",IF(OR($D437&lt;36526,$D437&lt;&gt;INT($D437)),"Fix: charge date",IF($D437&gt;AsOf,"Fix: charge date is after the as-of date",IF(NOT(ISNUMBER($E437)),"Fix: due date",IF(OR($E437&lt;36526,$E437&lt;&gt;INT($E437)),"Fix: due date",IF($E437&lt;$D437,"Fix: due date is before the charge date",IF(NOT(ISNUMBER($F437)),"Fix: amount must be a number",IF($F437&lt;=0,"Fix: amount must be more than 0",IF(ROUND($F437,2)&lt;&gt;$F437,"Fix: amount in dollars and cents",IF($F437&gt;999999.99,"Fix: amount too large","OK"))))))))))))))))</f>
        <v/>
      </c>
    </row>
    <row r="438" customFormat="false" ht="15" hidden="false" customHeight="false" outlineLevel="0" collapsed="false">
      <c r="A438" s="11"/>
      <c r="B438" s="11"/>
      <c r="C438" s="15" t="str">
        <f aca="false">IF($B438="","",IFERROR(INDEX(Customers!$B$11:$B$5000,MATCH($B438,Customers!$A$11:$A$5000,0)),"Unknown ID"))</f>
        <v/>
      </c>
      <c r="D438" s="12"/>
      <c r="E438" s="12"/>
      <c r="F438" s="18"/>
      <c r="G438" s="11"/>
      <c r="H438" s="15" t="str">
        <f aca="false">IF(AND($A438="",$B438="",$D438="",$E438="",$F438="",$G438=""),"",IF($A438="","Fix: add a charge ID",IF(COUNTIF($A$6:$A$5000,$A438)+COUNTIF(Payments!$A$6:$A$5000,$A438)&gt;1,"Fix: duplicate ID",IF($B438="","Fix: choose a customer ID",IF(COUNTIF(Customers!$A$11:$A$5000,$B438)=0,"Fix: unknown customer ID",IF(COUNTIF(Customers!$A$11:$A$5000,$B438)&gt;1,"Fix: customer ID used twice on Customers",IF(NOT(ISNUMBER($D438)),"Fix: charge date",IF(OR($D438&lt;36526,$D438&lt;&gt;INT($D438)),"Fix: charge date",IF($D438&gt;AsOf,"Fix: charge date is after the as-of date",IF(NOT(ISNUMBER($E438)),"Fix: due date",IF(OR($E438&lt;36526,$E438&lt;&gt;INT($E438)),"Fix: due date",IF($E438&lt;$D438,"Fix: due date is before the charge date",IF(NOT(ISNUMBER($F438)),"Fix: amount must be a number",IF($F438&lt;=0,"Fix: amount must be more than 0",IF(ROUND($F438,2)&lt;&gt;$F438,"Fix: amount in dollars and cents",IF($F438&gt;999999.99,"Fix: amount too large","OK"))))))))))))))))</f>
        <v/>
      </c>
    </row>
    <row r="439" customFormat="false" ht="15" hidden="false" customHeight="false" outlineLevel="0" collapsed="false">
      <c r="A439" s="11"/>
      <c r="B439" s="11"/>
      <c r="C439" s="15" t="str">
        <f aca="false">IF($B439="","",IFERROR(INDEX(Customers!$B$11:$B$5000,MATCH($B439,Customers!$A$11:$A$5000,0)),"Unknown ID"))</f>
        <v/>
      </c>
      <c r="D439" s="12"/>
      <c r="E439" s="12"/>
      <c r="F439" s="18"/>
      <c r="G439" s="11"/>
      <c r="H439" s="15" t="str">
        <f aca="false">IF(AND($A439="",$B439="",$D439="",$E439="",$F439="",$G439=""),"",IF($A439="","Fix: add a charge ID",IF(COUNTIF($A$6:$A$5000,$A439)+COUNTIF(Payments!$A$6:$A$5000,$A439)&gt;1,"Fix: duplicate ID",IF($B439="","Fix: choose a customer ID",IF(COUNTIF(Customers!$A$11:$A$5000,$B439)=0,"Fix: unknown customer ID",IF(COUNTIF(Customers!$A$11:$A$5000,$B439)&gt;1,"Fix: customer ID used twice on Customers",IF(NOT(ISNUMBER($D439)),"Fix: charge date",IF(OR($D439&lt;36526,$D439&lt;&gt;INT($D439)),"Fix: charge date",IF($D439&gt;AsOf,"Fix: charge date is after the as-of date",IF(NOT(ISNUMBER($E439)),"Fix: due date",IF(OR($E439&lt;36526,$E439&lt;&gt;INT($E439)),"Fix: due date",IF($E439&lt;$D439,"Fix: due date is before the charge date",IF(NOT(ISNUMBER($F439)),"Fix: amount must be a number",IF($F439&lt;=0,"Fix: amount must be more than 0",IF(ROUND($F439,2)&lt;&gt;$F439,"Fix: amount in dollars and cents",IF($F439&gt;999999.99,"Fix: amount too large","OK"))))))))))))))))</f>
        <v/>
      </c>
    </row>
    <row r="440" customFormat="false" ht="15" hidden="false" customHeight="false" outlineLevel="0" collapsed="false">
      <c r="A440" s="11"/>
      <c r="B440" s="11"/>
      <c r="C440" s="15" t="str">
        <f aca="false">IF($B440="","",IFERROR(INDEX(Customers!$B$11:$B$5000,MATCH($B440,Customers!$A$11:$A$5000,0)),"Unknown ID"))</f>
        <v/>
      </c>
      <c r="D440" s="12"/>
      <c r="E440" s="12"/>
      <c r="F440" s="18"/>
      <c r="G440" s="11"/>
      <c r="H440" s="15" t="str">
        <f aca="false">IF(AND($A440="",$B440="",$D440="",$E440="",$F440="",$G440=""),"",IF($A440="","Fix: add a charge ID",IF(COUNTIF($A$6:$A$5000,$A440)+COUNTIF(Payments!$A$6:$A$5000,$A440)&gt;1,"Fix: duplicate ID",IF($B440="","Fix: choose a customer ID",IF(COUNTIF(Customers!$A$11:$A$5000,$B440)=0,"Fix: unknown customer ID",IF(COUNTIF(Customers!$A$11:$A$5000,$B440)&gt;1,"Fix: customer ID used twice on Customers",IF(NOT(ISNUMBER($D440)),"Fix: charge date",IF(OR($D440&lt;36526,$D440&lt;&gt;INT($D440)),"Fix: charge date",IF($D440&gt;AsOf,"Fix: charge date is after the as-of date",IF(NOT(ISNUMBER($E440)),"Fix: due date",IF(OR($E440&lt;36526,$E440&lt;&gt;INT($E440)),"Fix: due date",IF($E440&lt;$D440,"Fix: due date is before the charge date",IF(NOT(ISNUMBER($F440)),"Fix: amount must be a number",IF($F440&lt;=0,"Fix: amount must be more than 0",IF(ROUND($F440,2)&lt;&gt;$F440,"Fix: amount in dollars and cents",IF($F440&gt;999999.99,"Fix: amount too large","OK"))))))))))))))))</f>
        <v/>
      </c>
    </row>
    <row r="441" customFormat="false" ht="15" hidden="false" customHeight="false" outlineLevel="0" collapsed="false">
      <c r="A441" s="11"/>
      <c r="B441" s="11"/>
      <c r="C441" s="15" t="str">
        <f aca="false">IF($B441="","",IFERROR(INDEX(Customers!$B$11:$B$5000,MATCH($B441,Customers!$A$11:$A$5000,0)),"Unknown ID"))</f>
        <v/>
      </c>
      <c r="D441" s="12"/>
      <c r="E441" s="12"/>
      <c r="F441" s="18"/>
      <c r="G441" s="11"/>
      <c r="H441" s="15" t="str">
        <f aca="false">IF(AND($A441="",$B441="",$D441="",$E441="",$F441="",$G441=""),"",IF($A441="","Fix: add a charge ID",IF(COUNTIF($A$6:$A$5000,$A441)+COUNTIF(Payments!$A$6:$A$5000,$A441)&gt;1,"Fix: duplicate ID",IF($B441="","Fix: choose a customer ID",IF(COUNTIF(Customers!$A$11:$A$5000,$B441)=0,"Fix: unknown customer ID",IF(COUNTIF(Customers!$A$11:$A$5000,$B441)&gt;1,"Fix: customer ID used twice on Customers",IF(NOT(ISNUMBER($D441)),"Fix: charge date",IF(OR($D441&lt;36526,$D441&lt;&gt;INT($D441)),"Fix: charge date",IF($D441&gt;AsOf,"Fix: charge date is after the as-of date",IF(NOT(ISNUMBER($E441)),"Fix: due date",IF(OR($E441&lt;36526,$E441&lt;&gt;INT($E441)),"Fix: due date",IF($E441&lt;$D441,"Fix: due date is before the charge date",IF(NOT(ISNUMBER($F441)),"Fix: amount must be a number",IF($F441&lt;=0,"Fix: amount must be more than 0",IF(ROUND($F441,2)&lt;&gt;$F441,"Fix: amount in dollars and cents",IF($F441&gt;999999.99,"Fix: amount too large","OK"))))))))))))))))</f>
        <v/>
      </c>
    </row>
    <row r="442" customFormat="false" ht="15" hidden="false" customHeight="false" outlineLevel="0" collapsed="false">
      <c r="A442" s="11"/>
      <c r="B442" s="11"/>
      <c r="C442" s="15" t="str">
        <f aca="false">IF($B442="","",IFERROR(INDEX(Customers!$B$11:$B$5000,MATCH($B442,Customers!$A$11:$A$5000,0)),"Unknown ID"))</f>
        <v/>
      </c>
      <c r="D442" s="12"/>
      <c r="E442" s="12"/>
      <c r="F442" s="18"/>
      <c r="G442" s="11"/>
      <c r="H442" s="15" t="str">
        <f aca="false">IF(AND($A442="",$B442="",$D442="",$E442="",$F442="",$G442=""),"",IF($A442="","Fix: add a charge ID",IF(COUNTIF($A$6:$A$5000,$A442)+COUNTIF(Payments!$A$6:$A$5000,$A442)&gt;1,"Fix: duplicate ID",IF($B442="","Fix: choose a customer ID",IF(COUNTIF(Customers!$A$11:$A$5000,$B442)=0,"Fix: unknown customer ID",IF(COUNTIF(Customers!$A$11:$A$5000,$B442)&gt;1,"Fix: customer ID used twice on Customers",IF(NOT(ISNUMBER($D442)),"Fix: charge date",IF(OR($D442&lt;36526,$D442&lt;&gt;INT($D442)),"Fix: charge date",IF($D442&gt;AsOf,"Fix: charge date is after the as-of date",IF(NOT(ISNUMBER($E442)),"Fix: due date",IF(OR($E442&lt;36526,$E442&lt;&gt;INT($E442)),"Fix: due date",IF($E442&lt;$D442,"Fix: due date is before the charge date",IF(NOT(ISNUMBER($F442)),"Fix: amount must be a number",IF($F442&lt;=0,"Fix: amount must be more than 0",IF(ROUND($F442,2)&lt;&gt;$F442,"Fix: amount in dollars and cents",IF($F442&gt;999999.99,"Fix: amount too large","OK"))))))))))))))))</f>
        <v/>
      </c>
    </row>
    <row r="443" customFormat="false" ht="15" hidden="false" customHeight="false" outlineLevel="0" collapsed="false">
      <c r="A443" s="11"/>
      <c r="B443" s="11"/>
      <c r="C443" s="15" t="str">
        <f aca="false">IF($B443="","",IFERROR(INDEX(Customers!$B$11:$B$5000,MATCH($B443,Customers!$A$11:$A$5000,0)),"Unknown ID"))</f>
        <v/>
      </c>
      <c r="D443" s="12"/>
      <c r="E443" s="12"/>
      <c r="F443" s="18"/>
      <c r="G443" s="11"/>
      <c r="H443" s="15" t="str">
        <f aca="false">IF(AND($A443="",$B443="",$D443="",$E443="",$F443="",$G443=""),"",IF($A443="","Fix: add a charge ID",IF(COUNTIF($A$6:$A$5000,$A443)+COUNTIF(Payments!$A$6:$A$5000,$A443)&gt;1,"Fix: duplicate ID",IF($B443="","Fix: choose a customer ID",IF(COUNTIF(Customers!$A$11:$A$5000,$B443)=0,"Fix: unknown customer ID",IF(COUNTIF(Customers!$A$11:$A$5000,$B443)&gt;1,"Fix: customer ID used twice on Customers",IF(NOT(ISNUMBER($D443)),"Fix: charge date",IF(OR($D443&lt;36526,$D443&lt;&gt;INT($D443)),"Fix: charge date",IF($D443&gt;AsOf,"Fix: charge date is after the as-of date",IF(NOT(ISNUMBER($E443)),"Fix: due date",IF(OR($E443&lt;36526,$E443&lt;&gt;INT($E443)),"Fix: due date",IF($E443&lt;$D443,"Fix: due date is before the charge date",IF(NOT(ISNUMBER($F443)),"Fix: amount must be a number",IF($F443&lt;=0,"Fix: amount must be more than 0",IF(ROUND($F443,2)&lt;&gt;$F443,"Fix: amount in dollars and cents",IF($F443&gt;999999.99,"Fix: amount too large","OK"))))))))))))))))</f>
        <v/>
      </c>
    </row>
    <row r="444" customFormat="false" ht="15" hidden="false" customHeight="false" outlineLevel="0" collapsed="false">
      <c r="A444" s="11"/>
      <c r="B444" s="11"/>
      <c r="C444" s="15" t="str">
        <f aca="false">IF($B444="","",IFERROR(INDEX(Customers!$B$11:$B$5000,MATCH($B444,Customers!$A$11:$A$5000,0)),"Unknown ID"))</f>
        <v/>
      </c>
      <c r="D444" s="12"/>
      <c r="E444" s="12"/>
      <c r="F444" s="18"/>
      <c r="G444" s="11"/>
      <c r="H444" s="15" t="str">
        <f aca="false">IF(AND($A444="",$B444="",$D444="",$E444="",$F444="",$G444=""),"",IF($A444="","Fix: add a charge ID",IF(COUNTIF($A$6:$A$5000,$A444)+COUNTIF(Payments!$A$6:$A$5000,$A444)&gt;1,"Fix: duplicate ID",IF($B444="","Fix: choose a customer ID",IF(COUNTIF(Customers!$A$11:$A$5000,$B444)=0,"Fix: unknown customer ID",IF(COUNTIF(Customers!$A$11:$A$5000,$B444)&gt;1,"Fix: customer ID used twice on Customers",IF(NOT(ISNUMBER($D444)),"Fix: charge date",IF(OR($D444&lt;36526,$D444&lt;&gt;INT($D444)),"Fix: charge date",IF($D444&gt;AsOf,"Fix: charge date is after the as-of date",IF(NOT(ISNUMBER($E444)),"Fix: due date",IF(OR($E444&lt;36526,$E444&lt;&gt;INT($E444)),"Fix: due date",IF($E444&lt;$D444,"Fix: due date is before the charge date",IF(NOT(ISNUMBER($F444)),"Fix: amount must be a number",IF($F444&lt;=0,"Fix: amount must be more than 0",IF(ROUND($F444,2)&lt;&gt;$F444,"Fix: amount in dollars and cents",IF($F444&gt;999999.99,"Fix: amount too large","OK"))))))))))))))))</f>
        <v/>
      </c>
    </row>
    <row r="445" customFormat="false" ht="15" hidden="false" customHeight="false" outlineLevel="0" collapsed="false">
      <c r="A445" s="11"/>
      <c r="B445" s="11"/>
      <c r="C445" s="15" t="str">
        <f aca="false">IF($B445="","",IFERROR(INDEX(Customers!$B$11:$B$5000,MATCH($B445,Customers!$A$11:$A$5000,0)),"Unknown ID"))</f>
        <v/>
      </c>
      <c r="D445" s="12"/>
      <c r="E445" s="12"/>
      <c r="F445" s="18"/>
      <c r="G445" s="11"/>
      <c r="H445" s="15" t="str">
        <f aca="false">IF(AND($A445="",$B445="",$D445="",$E445="",$F445="",$G445=""),"",IF($A445="","Fix: add a charge ID",IF(COUNTIF($A$6:$A$5000,$A445)+COUNTIF(Payments!$A$6:$A$5000,$A445)&gt;1,"Fix: duplicate ID",IF($B445="","Fix: choose a customer ID",IF(COUNTIF(Customers!$A$11:$A$5000,$B445)=0,"Fix: unknown customer ID",IF(COUNTIF(Customers!$A$11:$A$5000,$B445)&gt;1,"Fix: customer ID used twice on Customers",IF(NOT(ISNUMBER($D445)),"Fix: charge date",IF(OR($D445&lt;36526,$D445&lt;&gt;INT($D445)),"Fix: charge date",IF($D445&gt;AsOf,"Fix: charge date is after the as-of date",IF(NOT(ISNUMBER($E445)),"Fix: due date",IF(OR($E445&lt;36526,$E445&lt;&gt;INT($E445)),"Fix: due date",IF($E445&lt;$D445,"Fix: due date is before the charge date",IF(NOT(ISNUMBER($F445)),"Fix: amount must be a number",IF($F445&lt;=0,"Fix: amount must be more than 0",IF(ROUND($F445,2)&lt;&gt;$F445,"Fix: amount in dollars and cents",IF($F445&gt;999999.99,"Fix: amount too large","OK"))))))))))))))))</f>
        <v/>
      </c>
    </row>
    <row r="446" customFormat="false" ht="15" hidden="false" customHeight="false" outlineLevel="0" collapsed="false">
      <c r="A446" s="11"/>
      <c r="B446" s="11"/>
      <c r="C446" s="15" t="str">
        <f aca="false">IF($B446="","",IFERROR(INDEX(Customers!$B$11:$B$5000,MATCH($B446,Customers!$A$11:$A$5000,0)),"Unknown ID"))</f>
        <v/>
      </c>
      <c r="D446" s="12"/>
      <c r="E446" s="12"/>
      <c r="F446" s="18"/>
      <c r="G446" s="11"/>
      <c r="H446" s="15" t="str">
        <f aca="false">IF(AND($A446="",$B446="",$D446="",$E446="",$F446="",$G446=""),"",IF($A446="","Fix: add a charge ID",IF(COUNTIF($A$6:$A$5000,$A446)+COUNTIF(Payments!$A$6:$A$5000,$A446)&gt;1,"Fix: duplicate ID",IF($B446="","Fix: choose a customer ID",IF(COUNTIF(Customers!$A$11:$A$5000,$B446)=0,"Fix: unknown customer ID",IF(COUNTIF(Customers!$A$11:$A$5000,$B446)&gt;1,"Fix: customer ID used twice on Customers",IF(NOT(ISNUMBER($D446)),"Fix: charge date",IF(OR($D446&lt;36526,$D446&lt;&gt;INT($D446)),"Fix: charge date",IF($D446&gt;AsOf,"Fix: charge date is after the as-of date",IF(NOT(ISNUMBER($E446)),"Fix: due date",IF(OR($E446&lt;36526,$E446&lt;&gt;INT($E446)),"Fix: due date",IF($E446&lt;$D446,"Fix: due date is before the charge date",IF(NOT(ISNUMBER($F446)),"Fix: amount must be a number",IF($F446&lt;=0,"Fix: amount must be more than 0",IF(ROUND($F446,2)&lt;&gt;$F446,"Fix: amount in dollars and cents",IF($F446&gt;999999.99,"Fix: amount too large","OK"))))))))))))))))</f>
        <v/>
      </c>
    </row>
    <row r="447" customFormat="false" ht="15" hidden="false" customHeight="false" outlineLevel="0" collapsed="false">
      <c r="A447" s="11"/>
      <c r="B447" s="11"/>
      <c r="C447" s="15" t="str">
        <f aca="false">IF($B447="","",IFERROR(INDEX(Customers!$B$11:$B$5000,MATCH($B447,Customers!$A$11:$A$5000,0)),"Unknown ID"))</f>
        <v/>
      </c>
      <c r="D447" s="12"/>
      <c r="E447" s="12"/>
      <c r="F447" s="18"/>
      <c r="G447" s="11"/>
      <c r="H447" s="15" t="str">
        <f aca="false">IF(AND($A447="",$B447="",$D447="",$E447="",$F447="",$G447=""),"",IF($A447="","Fix: add a charge ID",IF(COUNTIF($A$6:$A$5000,$A447)+COUNTIF(Payments!$A$6:$A$5000,$A447)&gt;1,"Fix: duplicate ID",IF($B447="","Fix: choose a customer ID",IF(COUNTIF(Customers!$A$11:$A$5000,$B447)=0,"Fix: unknown customer ID",IF(COUNTIF(Customers!$A$11:$A$5000,$B447)&gt;1,"Fix: customer ID used twice on Customers",IF(NOT(ISNUMBER($D447)),"Fix: charge date",IF(OR($D447&lt;36526,$D447&lt;&gt;INT($D447)),"Fix: charge date",IF($D447&gt;AsOf,"Fix: charge date is after the as-of date",IF(NOT(ISNUMBER($E447)),"Fix: due date",IF(OR($E447&lt;36526,$E447&lt;&gt;INT($E447)),"Fix: due date",IF($E447&lt;$D447,"Fix: due date is before the charge date",IF(NOT(ISNUMBER($F447)),"Fix: amount must be a number",IF($F447&lt;=0,"Fix: amount must be more than 0",IF(ROUND($F447,2)&lt;&gt;$F447,"Fix: amount in dollars and cents",IF($F447&gt;999999.99,"Fix: amount too large","OK"))))))))))))))))</f>
        <v/>
      </c>
    </row>
    <row r="448" customFormat="false" ht="15" hidden="false" customHeight="false" outlineLevel="0" collapsed="false">
      <c r="A448" s="11"/>
      <c r="B448" s="11"/>
      <c r="C448" s="15" t="str">
        <f aca="false">IF($B448="","",IFERROR(INDEX(Customers!$B$11:$B$5000,MATCH($B448,Customers!$A$11:$A$5000,0)),"Unknown ID"))</f>
        <v/>
      </c>
      <c r="D448" s="12"/>
      <c r="E448" s="12"/>
      <c r="F448" s="18"/>
      <c r="G448" s="11"/>
      <c r="H448" s="15" t="str">
        <f aca="false">IF(AND($A448="",$B448="",$D448="",$E448="",$F448="",$G448=""),"",IF($A448="","Fix: add a charge ID",IF(COUNTIF($A$6:$A$5000,$A448)+COUNTIF(Payments!$A$6:$A$5000,$A448)&gt;1,"Fix: duplicate ID",IF($B448="","Fix: choose a customer ID",IF(COUNTIF(Customers!$A$11:$A$5000,$B448)=0,"Fix: unknown customer ID",IF(COUNTIF(Customers!$A$11:$A$5000,$B448)&gt;1,"Fix: customer ID used twice on Customers",IF(NOT(ISNUMBER($D448)),"Fix: charge date",IF(OR($D448&lt;36526,$D448&lt;&gt;INT($D448)),"Fix: charge date",IF($D448&gt;AsOf,"Fix: charge date is after the as-of date",IF(NOT(ISNUMBER($E448)),"Fix: due date",IF(OR($E448&lt;36526,$E448&lt;&gt;INT($E448)),"Fix: due date",IF($E448&lt;$D448,"Fix: due date is before the charge date",IF(NOT(ISNUMBER($F448)),"Fix: amount must be a number",IF($F448&lt;=0,"Fix: amount must be more than 0",IF(ROUND($F448,2)&lt;&gt;$F448,"Fix: amount in dollars and cents",IF($F448&gt;999999.99,"Fix: amount too large","OK"))))))))))))))))</f>
        <v/>
      </c>
    </row>
    <row r="449" customFormat="false" ht="15" hidden="false" customHeight="false" outlineLevel="0" collapsed="false">
      <c r="A449" s="11"/>
      <c r="B449" s="11"/>
      <c r="C449" s="15" t="str">
        <f aca="false">IF($B449="","",IFERROR(INDEX(Customers!$B$11:$B$5000,MATCH($B449,Customers!$A$11:$A$5000,0)),"Unknown ID"))</f>
        <v/>
      </c>
      <c r="D449" s="12"/>
      <c r="E449" s="12"/>
      <c r="F449" s="18"/>
      <c r="G449" s="11"/>
      <c r="H449" s="15" t="str">
        <f aca="false">IF(AND($A449="",$B449="",$D449="",$E449="",$F449="",$G449=""),"",IF($A449="","Fix: add a charge ID",IF(COUNTIF($A$6:$A$5000,$A449)+COUNTIF(Payments!$A$6:$A$5000,$A449)&gt;1,"Fix: duplicate ID",IF($B449="","Fix: choose a customer ID",IF(COUNTIF(Customers!$A$11:$A$5000,$B449)=0,"Fix: unknown customer ID",IF(COUNTIF(Customers!$A$11:$A$5000,$B449)&gt;1,"Fix: customer ID used twice on Customers",IF(NOT(ISNUMBER($D449)),"Fix: charge date",IF(OR($D449&lt;36526,$D449&lt;&gt;INT($D449)),"Fix: charge date",IF($D449&gt;AsOf,"Fix: charge date is after the as-of date",IF(NOT(ISNUMBER($E449)),"Fix: due date",IF(OR($E449&lt;36526,$E449&lt;&gt;INT($E449)),"Fix: due date",IF($E449&lt;$D449,"Fix: due date is before the charge date",IF(NOT(ISNUMBER($F449)),"Fix: amount must be a number",IF($F449&lt;=0,"Fix: amount must be more than 0",IF(ROUND($F449,2)&lt;&gt;$F449,"Fix: amount in dollars and cents",IF($F449&gt;999999.99,"Fix: amount too large","OK"))))))))))))))))</f>
        <v/>
      </c>
    </row>
    <row r="450" customFormat="false" ht="15" hidden="false" customHeight="false" outlineLevel="0" collapsed="false">
      <c r="A450" s="11"/>
      <c r="B450" s="11"/>
      <c r="C450" s="15" t="str">
        <f aca="false">IF($B450="","",IFERROR(INDEX(Customers!$B$11:$B$5000,MATCH($B450,Customers!$A$11:$A$5000,0)),"Unknown ID"))</f>
        <v/>
      </c>
      <c r="D450" s="12"/>
      <c r="E450" s="12"/>
      <c r="F450" s="18"/>
      <c r="G450" s="11"/>
      <c r="H450" s="15" t="str">
        <f aca="false">IF(AND($A450="",$B450="",$D450="",$E450="",$F450="",$G450=""),"",IF($A450="","Fix: add a charge ID",IF(COUNTIF($A$6:$A$5000,$A450)+COUNTIF(Payments!$A$6:$A$5000,$A450)&gt;1,"Fix: duplicate ID",IF($B450="","Fix: choose a customer ID",IF(COUNTIF(Customers!$A$11:$A$5000,$B450)=0,"Fix: unknown customer ID",IF(COUNTIF(Customers!$A$11:$A$5000,$B450)&gt;1,"Fix: customer ID used twice on Customers",IF(NOT(ISNUMBER($D450)),"Fix: charge date",IF(OR($D450&lt;36526,$D450&lt;&gt;INT($D450)),"Fix: charge date",IF($D450&gt;AsOf,"Fix: charge date is after the as-of date",IF(NOT(ISNUMBER($E450)),"Fix: due date",IF(OR($E450&lt;36526,$E450&lt;&gt;INT($E450)),"Fix: due date",IF($E450&lt;$D450,"Fix: due date is before the charge date",IF(NOT(ISNUMBER($F450)),"Fix: amount must be a number",IF($F450&lt;=0,"Fix: amount must be more than 0",IF(ROUND($F450,2)&lt;&gt;$F450,"Fix: amount in dollars and cents",IF($F450&gt;999999.99,"Fix: amount too large","OK"))))))))))))))))</f>
        <v/>
      </c>
    </row>
    <row r="451" customFormat="false" ht="15" hidden="false" customHeight="false" outlineLevel="0" collapsed="false">
      <c r="A451" s="11"/>
      <c r="B451" s="11"/>
      <c r="C451" s="15" t="str">
        <f aca="false">IF($B451="","",IFERROR(INDEX(Customers!$B$11:$B$5000,MATCH($B451,Customers!$A$11:$A$5000,0)),"Unknown ID"))</f>
        <v/>
      </c>
      <c r="D451" s="12"/>
      <c r="E451" s="12"/>
      <c r="F451" s="18"/>
      <c r="G451" s="11"/>
      <c r="H451" s="15" t="str">
        <f aca="false">IF(AND($A451="",$B451="",$D451="",$E451="",$F451="",$G451=""),"",IF($A451="","Fix: add a charge ID",IF(COUNTIF($A$6:$A$5000,$A451)+COUNTIF(Payments!$A$6:$A$5000,$A451)&gt;1,"Fix: duplicate ID",IF($B451="","Fix: choose a customer ID",IF(COUNTIF(Customers!$A$11:$A$5000,$B451)=0,"Fix: unknown customer ID",IF(COUNTIF(Customers!$A$11:$A$5000,$B451)&gt;1,"Fix: customer ID used twice on Customers",IF(NOT(ISNUMBER($D451)),"Fix: charge date",IF(OR($D451&lt;36526,$D451&lt;&gt;INT($D451)),"Fix: charge date",IF($D451&gt;AsOf,"Fix: charge date is after the as-of date",IF(NOT(ISNUMBER($E451)),"Fix: due date",IF(OR($E451&lt;36526,$E451&lt;&gt;INT($E451)),"Fix: due date",IF($E451&lt;$D451,"Fix: due date is before the charge date",IF(NOT(ISNUMBER($F451)),"Fix: amount must be a number",IF($F451&lt;=0,"Fix: amount must be more than 0",IF(ROUND($F451,2)&lt;&gt;$F451,"Fix: amount in dollars and cents",IF($F451&gt;999999.99,"Fix: amount too large","OK"))))))))))))))))</f>
        <v/>
      </c>
    </row>
    <row r="452" customFormat="false" ht="15" hidden="false" customHeight="false" outlineLevel="0" collapsed="false">
      <c r="A452" s="11"/>
      <c r="B452" s="11"/>
      <c r="C452" s="15" t="str">
        <f aca="false">IF($B452="","",IFERROR(INDEX(Customers!$B$11:$B$5000,MATCH($B452,Customers!$A$11:$A$5000,0)),"Unknown ID"))</f>
        <v/>
      </c>
      <c r="D452" s="12"/>
      <c r="E452" s="12"/>
      <c r="F452" s="18"/>
      <c r="G452" s="11"/>
      <c r="H452" s="15" t="str">
        <f aca="false">IF(AND($A452="",$B452="",$D452="",$E452="",$F452="",$G452=""),"",IF($A452="","Fix: add a charge ID",IF(COUNTIF($A$6:$A$5000,$A452)+COUNTIF(Payments!$A$6:$A$5000,$A452)&gt;1,"Fix: duplicate ID",IF($B452="","Fix: choose a customer ID",IF(COUNTIF(Customers!$A$11:$A$5000,$B452)=0,"Fix: unknown customer ID",IF(COUNTIF(Customers!$A$11:$A$5000,$B452)&gt;1,"Fix: customer ID used twice on Customers",IF(NOT(ISNUMBER($D452)),"Fix: charge date",IF(OR($D452&lt;36526,$D452&lt;&gt;INT($D452)),"Fix: charge date",IF($D452&gt;AsOf,"Fix: charge date is after the as-of date",IF(NOT(ISNUMBER($E452)),"Fix: due date",IF(OR($E452&lt;36526,$E452&lt;&gt;INT($E452)),"Fix: due date",IF($E452&lt;$D452,"Fix: due date is before the charge date",IF(NOT(ISNUMBER($F452)),"Fix: amount must be a number",IF($F452&lt;=0,"Fix: amount must be more than 0",IF(ROUND($F452,2)&lt;&gt;$F452,"Fix: amount in dollars and cents",IF($F452&gt;999999.99,"Fix: amount too large","OK"))))))))))))))))</f>
        <v/>
      </c>
    </row>
    <row r="453" customFormat="false" ht="15" hidden="false" customHeight="false" outlineLevel="0" collapsed="false">
      <c r="A453" s="11"/>
      <c r="B453" s="11"/>
      <c r="C453" s="15" t="str">
        <f aca="false">IF($B453="","",IFERROR(INDEX(Customers!$B$11:$B$5000,MATCH($B453,Customers!$A$11:$A$5000,0)),"Unknown ID"))</f>
        <v/>
      </c>
      <c r="D453" s="12"/>
      <c r="E453" s="12"/>
      <c r="F453" s="18"/>
      <c r="G453" s="11"/>
      <c r="H453" s="15" t="str">
        <f aca="false">IF(AND($A453="",$B453="",$D453="",$E453="",$F453="",$G453=""),"",IF($A453="","Fix: add a charge ID",IF(COUNTIF($A$6:$A$5000,$A453)+COUNTIF(Payments!$A$6:$A$5000,$A453)&gt;1,"Fix: duplicate ID",IF($B453="","Fix: choose a customer ID",IF(COUNTIF(Customers!$A$11:$A$5000,$B453)=0,"Fix: unknown customer ID",IF(COUNTIF(Customers!$A$11:$A$5000,$B453)&gt;1,"Fix: customer ID used twice on Customers",IF(NOT(ISNUMBER($D453)),"Fix: charge date",IF(OR($D453&lt;36526,$D453&lt;&gt;INT($D453)),"Fix: charge date",IF($D453&gt;AsOf,"Fix: charge date is after the as-of date",IF(NOT(ISNUMBER($E453)),"Fix: due date",IF(OR($E453&lt;36526,$E453&lt;&gt;INT($E453)),"Fix: due date",IF($E453&lt;$D453,"Fix: due date is before the charge date",IF(NOT(ISNUMBER($F453)),"Fix: amount must be a number",IF($F453&lt;=0,"Fix: amount must be more than 0",IF(ROUND($F453,2)&lt;&gt;$F453,"Fix: amount in dollars and cents",IF($F453&gt;999999.99,"Fix: amount too large","OK"))))))))))))))))</f>
        <v/>
      </c>
    </row>
    <row r="454" customFormat="false" ht="15" hidden="false" customHeight="false" outlineLevel="0" collapsed="false">
      <c r="A454" s="11"/>
      <c r="B454" s="11"/>
      <c r="C454" s="15" t="str">
        <f aca="false">IF($B454="","",IFERROR(INDEX(Customers!$B$11:$B$5000,MATCH($B454,Customers!$A$11:$A$5000,0)),"Unknown ID"))</f>
        <v/>
      </c>
      <c r="D454" s="12"/>
      <c r="E454" s="12"/>
      <c r="F454" s="18"/>
      <c r="G454" s="11"/>
      <c r="H454" s="15" t="str">
        <f aca="false">IF(AND($A454="",$B454="",$D454="",$E454="",$F454="",$G454=""),"",IF($A454="","Fix: add a charge ID",IF(COUNTIF($A$6:$A$5000,$A454)+COUNTIF(Payments!$A$6:$A$5000,$A454)&gt;1,"Fix: duplicate ID",IF($B454="","Fix: choose a customer ID",IF(COUNTIF(Customers!$A$11:$A$5000,$B454)=0,"Fix: unknown customer ID",IF(COUNTIF(Customers!$A$11:$A$5000,$B454)&gt;1,"Fix: customer ID used twice on Customers",IF(NOT(ISNUMBER($D454)),"Fix: charge date",IF(OR($D454&lt;36526,$D454&lt;&gt;INT($D454)),"Fix: charge date",IF($D454&gt;AsOf,"Fix: charge date is after the as-of date",IF(NOT(ISNUMBER($E454)),"Fix: due date",IF(OR($E454&lt;36526,$E454&lt;&gt;INT($E454)),"Fix: due date",IF($E454&lt;$D454,"Fix: due date is before the charge date",IF(NOT(ISNUMBER($F454)),"Fix: amount must be a number",IF($F454&lt;=0,"Fix: amount must be more than 0",IF(ROUND($F454,2)&lt;&gt;$F454,"Fix: amount in dollars and cents",IF($F454&gt;999999.99,"Fix: amount too large","OK"))))))))))))))))</f>
        <v/>
      </c>
    </row>
    <row r="455" customFormat="false" ht="15" hidden="false" customHeight="false" outlineLevel="0" collapsed="false">
      <c r="A455" s="11"/>
      <c r="B455" s="11"/>
      <c r="C455" s="15" t="str">
        <f aca="false">IF($B455="","",IFERROR(INDEX(Customers!$B$11:$B$5000,MATCH($B455,Customers!$A$11:$A$5000,0)),"Unknown ID"))</f>
        <v/>
      </c>
      <c r="D455" s="12"/>
      <c r="E455" s="12"/>
      <c r="F455" s="18"/>
      <c r="G455" s="11"/>
      <c r="H455" s="15" t="str">
        <f aca="false">IF(AND($A455="",$B455="",$D455="",$E455="",$F455="",$G455=""),"",IF($A455="","Fix: add a charge ID",IF(COUNTIF($A$6:$A$5000,$A455)+COUNTIF(Payments!$A$6:$A$5000,$A455)&gt;1,"Fix: duplicate ID",IF($B455="","Fix: choose a customer ID",IF(COUNTIF(Customers!$A$11:$A$5000,$B455)=0,"Fix: unknown customer ID",IF(COUNTIF(Customers!$A$11:$A$5000,$B455)&gt;1,"Fix: customer ID used twice on Customers",IF(NOT(ISNUMBER($D455)),"Fix: charge date",IF(OR($D455&lt;36526,$D455&lt;&gt;INT($D455)),"Fix: charge date",IF($D455&gt;AsOf,"Fix: charge date is after the as-of date",IF(NOT(ISNUMBER($E455)),"Fix: due date",IF(OR($E455&lt;36526,$E455&lt;&gt;INT($E455)),"Fix: due date",IF($E455&lt;$D455,"Fix: due date is before the charge date",IF(NOT(ISNUMBER($F455)),"Fix: amount must be a number",IF($F455&lt;=0,"Fix: amount must be more than 0",IF(ROUND($F455,2)&lt;&gt;$F455,"Fix: amount in dollars and cents",IF($F455&gt;999999.99,"Fix: amount too large","OK"))))))))))))))))</f>
        <v/>
      </c>
    </row>
    <row r="456" customFormat="false" ht="15" hidden="false" customHeight="false" outlineLevel="0" collapsed="false">
      <c r="A456" s="11"/>
      <c r="B456" s="11"/>
      <c r="C456" s="15" t="str">
        <f aca="false">IF($B456="","",IFERROR(INDEX(Customers!$B$11:$B$5000,MATCH($B456,Customers!$A$11:$A$5000,0)),"Unknown ID"))</f>
        <v/>
      </c>
      <c r="D456" s="12"/>
      <c r="E456" s="12"/>
      <c r="F456" s="18"/>
      <c r="G456" s="11"/>
      <c r="H456" s="15" t="str">
        <f aca="false">IF(AND($A456="",$B456="",$D456="",$E456="",$F456="",$G456=""),"",IF($A456="","Fix: add a charge ID",IF(COUNTIF($A$6:$A$5000,$A456)+COUNTIF(Payments!$A$6:$A$5000,$A456)&gt;1,"Fix: duplicate ID",IF($B456="","Fix: choose a customer ID",IF(COUNTIF(Customers!$A$11:$A$5000,$B456)=0,"Fix: unknown customer ID",IF(COUNTIF(Customers!$A$11:$A$5000,$B456)&gt;1,"Fix: customer ID used twice on Customers",IF(NOT(ISNUMBER($D456)),"Fix: charge date",IF(OR($D456&lt;36526,$D456&lt;&gt;INT($D456)),"Fix: charge date",IF($D456&gt;AsOf,"Fix: charge date is after the as-of date",IF(NOT(ISNUMBER($E456)),"Fix: due date",IF(OR($E456&lt;36526,$E456&lt;&gt;INT($E456)),"Fix: due date",IF($E456&lt;$D456,"Fix: due date is before the charge date",IF(NOT(ISNUMBER($F456)),"Fix: amount must be a number",IF($F456&lt;=0,"Fix: amount must be more than 0",IF(ROUND($F456,2)&lt;&gt;$F456,"Fix: amount in dollars and cents",IF($F456&gt;999999.99,"Fix: amount too large","OK"))))))))))))))))</f>
        <v/>
      </c>
    </row>
    <row r="457" customFormat="false" ht="15" hidden="false" customHeight="false" outlineLevel="0" collapsed="false">
      <c r="A457" s="11"/>
      <c r="B457" s="11"/>
      <c r="C457" s="15" t="str">
        <f aca="false">IF($B457="","",IFERROR(INDEX(Customers!$B$11:$B$5000,MATCH($B457,Customers!$A$11:$A$5000,0)),"Unknown ID"))</f>
        <v/>
      </c>
      <c r="D457" s="12"/>
      <c r="E457" s="12"/>
      <c r="F457" s="18"/>
      <c r="G457" s="11"/>
      <c r="H457" s="15" t="str">
        <f aca="false">IF(AND($A457="",$B457="",$D457="",$E457="",$F457="",$G457=""),"",IF($A457="","Fix: add a charge ID",IF(COUNTIF($A$6:$A$5000,$A457)+COUNTIF(Payments!$A$6:$A$5000,$A457)&gt;1,"Fix: duplicate ID",IF($B457="","Fix: choose a customer ID",IF(COUNTIF(Customers!$A$11:$A$5000,$B457)=0,"Fix: unknown customer ID",IF(COUNTIF(Customers!$A$11:$A$5000,$B457)&gt;1,"Fix: customer ID used twice on Customers",IF(NOT(ISNUMBER($D457)),"Fix: charge date",IF(OR($D457&lt;36526,$D457&lt;&gt;INT($D457)),"Fix: charge date",IF($D457&gt;AsOf,"Fix: charge date is after the as-of date",IF(NOT(ISNUMBER($E457)),"Fix: due date",IF(OR($E457&lt;36526,$E457&lt;&gt;INT($E457)),"Fix: due date",IF($E457&lt;$D457,"Fix: due date is before the charge date",IF(NOT(ISNUMBER($F457)),"Fix: amount must be a number",IF($F457&lt;=0,"Fix: amount must be more than 0",IF(ROUND($F457,2)&lt;&gt;$F457,"Fix: amount in dollars and cents",IF($F457&gt;999999.99,"Fix: amount too large","OK"))))))))))))))))</f>
        <v/>
      </c>
    </row>
    <row r="458" customFormat="false" ht="15" hidden="false" customHeight="false" outlineLevel="0" collapsed="false">
      <c r="A458" s="11"/>
      <c r="B458" s="11"/>
      <c r="C458" s="15" t="str">
        <f aca="false">IF($B458="","",IFERROR(INDEX(Customers!$B$11:$B$5000,MATCH($B458,Customers!$A$11:$A$5000,0)),"Unknown ID"))</f>
        <v/>
      </c>
      <c r="D458" s="12"/>
      <c r="E458" s="12"/>
      <c r="F458" s="18"/>
      <c r="G458" s="11"/>
      <c r="H458" s="15" t="str">
        <f aca="false">IF(AND($A458="",$B458="",$D458="",$E458="",$F458="",$G458=""),"",IF($A458="","Fix: add a charge ID",IF(COUNTIF($A$6:$A$5000,$A458)+COUNTIF(Payments!$A$6:$A$5000,$A458)&gt;1,"Fix: duplicate ID",IF($B458="","Fix: choose a customer ID",IF(COUNTIF(Customers!$A$11:$A$5000,$B458)=0,"Fix: unknown customer ID",IF(COUNTIF(Customers!$A$11:$A$5000,$B458)&gt;1,"Fix: customer ID used twice on Customers",IF(NOT(ISNUMBER($D458)),"Fix: charge date",IF(OR($D458&lt;36526,$D458&lt;&gt;INT($D458)),"Fix: charge date",IF($D458&gt;AsOf,"Fix: charge date is after the as-of date",IF(NOT(ISNUMBER($E458)),"Fix: due date",IF(OR($E458&lt;36526,$E458&lt;&gt;INT($E458)),"Fix: due date",IF($E458&lt;$D458,"Fix: due date is before the charge date",IF(NOT(ISNUMBER($F458)),"Fix: amount must be a number",IF($F458&lt;=0,"Fix: amount must be more than 0",IF(ROUND($F458,2)&lt;&gt;$F458,"Fix: amount in dollars and cents",IF($F458&gt;999999.99,"Fix: amount too large","OK"))))))))))))))))</f>
        <v/>
      </c>
    </row>
    <row r="459" customFormat="false" ht="15" hidden="false" customHeight="false" outlineLevel="0" collapsed="false">
      <c r="A459" s="11"/>
      <c r="B459" s="11"/>
      <c r="C459" s="15" t="str">
        <f aca="false">IF($B459="","",IFERROR(INDEX(Customers!$B$11:$B$5000,MATCH($B459,Customers!$A$11:$A$5000,0)),"Unknown ID"))</f>
        <v/>
      </c>
      <c r="D459" s="12"/>
      <c r="E459" s="12"/>
      <c r="F459" s="18"/>
      <c r="G459" s="11"/>
      <c r="H459" s="15" t="str">
        <f aca="false">IF(AND($A459="",$B459="",$D459="",$E459="",$F459="",$G459=""),"",IF($A459="","Fix: add a charge ID",IF(COUNTIF($A$6:$A$5000,$A459)+COUNTIF(Payments!$A$6:$A$5000,$A459)&gt;1,"Fix: duplicate ID",IF($B459="","Fix: choose a customer ID",IF(COUNTIF(Customers!$A$11:$A$5000,$B459)=0,"Fix: unknown customer ID",IF(COUNTIF(Customers!$A$11:$A$5000,$B459)&gt;1,"Fix: customer ID used twice on Customers",IF(NOT(ISNUMBER($D459)),"Fix: charge date",IF(OR($D459&lt;36526,$D459&lt;&gt;INT($D459)),"Fix: charge date",IF($D459&gt;AsOf,"Fix: charge date is after the as-of date",IF(NOT(ISNUMBER($E459)),"Fix: due date",IF(OR($E459&lt;36526,$E459&lt;&gt;INT($E459)),"Fix: due date",IF($E459&lt;$D459,"Fix: due date is before the charge date",IF(NOT(ISNUMBER($F459)),"Fix: amount must be a number",IF($F459&lt;=0,"Fix: amount must be more than 0",IF(ROUND($F459,2)&lt;&gt;$F459,"Fix: amount in dollars and cents",IF($F459&gt;999999.99,"Fix: amount too large","OK"))))))))))))))))</f>
        <v/>
      </c>
    </row>
    <row r="460" customFormat="false" ht="15" hidden="false" customHeight="false" outlineLevel="0" collapsed="false">
      <c r="A460" s="11"/>
      <c r="B460" s="11"/>
      <c r="C460" s="15" t="str">
        <f aca="false">IF($B460="","",IFERROR(INDEX(Customers!$B$11:$B$5000,MATCH($B460,Customers!$A$11:$A$5000,0)),"Unknown ID"))</f>
        <v/>
      </c>
      <c r="D460" s="12"/>
      <c r="E460" s="12"/>
      <c r="F460" s="18"/>
      <c r="G460" s="11"/>
      <c r="H460" s="15" t="str">
        <f aca="false">IF(AND($A460="",$B460="",$D460="",$E460="",$F460="",$G460=""),"",IF($A460="","Fix: add a charge ID",IF(COUNTIF($A$6:$A$5000,$A460)+COUNTIF(Payments!$A$6:$A$5000,$A460)&gt;1,"Fix: duplicate ID",IF($B460="","Fix: choose a customer ID",IF(COUNTIF(Customers!$A$11:$A$5000,$B460)=0,"Fix: unknown customer ID",IF(COUNTIF(Customers!$A$11:$A$5000,$B460)&gt;1,"Fix: customer ID used twice on Customers",IF(NOT(ISNUMBER($D460)),"Fix: charge date",IF(OR($D460&lt;36526,$D460&lt;&gt;INT($D460)),"Fix: charge date",IF($D460&gt;AsOf,"Fix: charge date is after the as-of date",IF(NOT(ISNUMBER($E460)),"Fix: due date",IF(OR($E460&lt;36526,$E460&lt;&gt;INT($E460)),"Fix: due date",IF($E460&lt;$D460,"Fix: due date is before the charge date",IF(NOT(ISNUMBER($F460)),"Fix: amount must be a number",IF($F460&lt;=0,"Fix: amount must be more than 0",IF(ROUND($F460,2)&lt;&gt;$F460,"Fix: amount in dollars and cents",IF($F460&gt;999999.99,"Fix: amount too large","OK"))))))))))))))))</f>
        <v/>
      </c>
    </row>
    <row r="461" customFormat="false" ht="15" hidden="false" customHeight="false" outlineLevel="0" collapsed="false">
      <c r="A461" s="11"/>
      <c r="B461" s="11"/>
      <c r="C461" s="15" t="str">
        <f aca="false">IF($B461="","",IFERROR(INDEX(Customers!$B$11:$B$5000,MATCH($B461,Customers!$A$11:$A$5000,0)),"Unknown ID"))</f>
        <v/>
      </c>
      <c r="D461" s="12"/>
      <c r="E461" s="12"/>
      <c r="F461" s="18"/>
      <c r="G461" s="11"/>
      <c r="H461" s="15" t="str">
        <f aca="false">IF(AND($A461="",$B461="",$D461="",$E461="",$F461="",$G461=""),"",IF($A461="","Fix: add a charge ID",IF(COUNTIF($A$6:$A$5000,$A461)+COUNTIF(Payments!$A$6:$A$5000,$A461)&gt;1,"Fix: duplicate ID",IF($B461="","Fix: choose a customer ID",IF(COUNTIF(Customers!$A$11:$A$5000,$B461)=0,"Fix: unknown customer ID",IF(COUNTIF(Customers!$A$11:$A$5000,$B461)&gt;1,"Fix: customer ID used twice on Customers",IF(NOT(ISNUMBER($D461)),"Fix: charge date",IF(OR($D461&lt;36526,$D461&lt;&gt;INT($D461)),"Fix: charge date",IF($D461&gt;AsOf,"Fix: charge date is after the as-of date",IF(NOT(ISNUMBER($E461)),"Fix: due date",IF(OR($E461&lt;36526,$E461&lt;&gt;INT($E461)),"Fix: due date",IF($E461&lt;$D461,"Fix: due date is before the charge date",IF(NOT(ISNUMBER($F461)),"Fix: amount must be a number",IF($F461&lt;=0,"Fix: amount must be more than 0",IF(ROUND($F461,2)&lt;&gt;$F461,"Fix: amount in dollars and cents",IF($F461&gt;999999.99,"Fix: amount too large","OK"))))))))))))))))</f>
        <v/>
      </c>
    </row>
    <row r="462" customFormat="false" ht="15" hidden="false" customHeight="false" outlineLevel="0" collapsed="false">
      <c r="A462" s="11"/>
      <c r="B462" s="11"/>
      <c r="C462" s="15" t="str">
        <f aca="false">IF($B462="","",IFERROR(INDEX(Customers!$B$11:$B$5000,MATCH($B462,Customers!$A$11:$A$5000,0)),"Unknown ID"))</f>
        <v/>
      </c>
      <c r="D462" s="12"/>
      <c r="E462" s="12"/>
      <c r="F462" s="18"/>
      <c r="G462" s="11"/>
      <c r="H462" s="15" t="str">
        <f aca="false">IF(AND($A462="",$B462="",$D462="",$E462="",$F462="",$G462=""),"",IF($A462="","Fix: add a charge ID",IF(COUNTIF($A$6:$A$5000,$A462)+COUNTIF(Payments!$A$6:$A$5000,$A462)&gt;1,"Fix: duplicate ID",IF($B462="","Fix: choose a customer ID",IF(COUNTIF(Customers!$A$11:$A$5000,$B462)=0,"Fix: unknown customer ID",IF(COUNTIF(Customers!$A$11:$A$5000,$B462)&gt;1,"Fix: customer ID used twice on Customers",IF(NOT(ISNUMBER($D462)),"Fix: charge date",IF(OR($D462&lt;36526,$D462&lt;&gt;INT($D462)),"Fix: charge date",IF($D462&gt;AsOf,"Fix: charge date is after the as-of date",IF(NOT(ISNUMBER($E462)),"Fix: due date",IF(OR($E462&lt;36526,$E462&lt;&gt;INT($E462)),"Fix: due date",IF($E462&lt;$D462,"Fix: due date is before the charge date",IF(NOT(ISNUMBER($F462)),"Fix: amount must be a number",IF($F462&lt;=0,"Fix: amount must be more than 0",IF(ROUND($F462,2)&lt;&gt;$F462,"Fix: amount in dollars and cents",IF($F462&gt;999999.99,"Fix: amount too large","OK"))))))))))))))))</f>
        <v/>
      </c>
    </row>
    <row r="463" customFormat="false" ht="15" hidden="false" customHeight="false" outlineLevel="0" collapsed="false">
      <c r="A463" s="11"/>
      <c r="B463" s="11"/>
      <c r="C463" s="15" t="str">
        <f aca="false">IF($B463="","",IFERROR(INDEX(Customers!$B$11:$B$5000,MATCH($B463,Customers!$A$11:$A$5000,0)),"Unknown ID"))</f>
        <v/>
      </c>
      <c r="D463" s="12"/>
      <c r="E463" s="12"/>
      <c r="F463" s="18"/>
      <c r="G463" s="11"/>
      <c r="H463" s="15" t="str">
        <f aca="false">IF(AND($A463="",$B463="",$D463="",$E463="",$F463="",$G463=""),"",IF($A463="","Fix: add a charge ID",IF(COUNTIF($A$6:$A$5000,$A463)+COUNTIF(Payments!$A$6:$A$5000,$A463)&gt;1,"Fix: duplicate ID",IF($B463="","Fix: choose a customer ID",IF(COUNTIF(Customers!$A$11:$A$5000,$B463)=0,"Fix: unknown customer ID",IF(COUNTIF(Customers!$A$11:$A$5000,$B463)&gt;1,"Fix: customer ID used twice on Customers",IF(NOT(ISNUMBER($D463)),"Fix: charge date",IF(OR($D463&lt;36526,$D463&lt;&gt;INT($D463)),"Fix: charge date",IF($D463&gt;AsOf,"Fix: charge date is after the as-of date",IF(NOT(ISNUMBER($E463)),"Fix: due date",IF(OR($E463&lt;36526,$E463&lt;&gt;INT($E463)),"Fix: due date",IF($E463&lt;$D463,"Fix: due date is before the charge date",IF(NOT(ISNUMBER($F463)),"Fix: amount must be a number",IF($F463&lt;=0,"Fix: amount must be more than 0",IF(ROUND($F463,2)&lt;&gt;$F463,"Fix: amount in dollars and cents",IF($F463&gt;999999.99,"Fix: amount too large","OK"))))))))))))))))</f>
        <v/>
      </c>
    </row>
    <row r="464" customFormat="false" ht="15" hidden="false" customHeight="false" outlineLevel="0" collapsed="false">
      <c r="A464" s="11"/>
      <c r="B464" s="11"/>
      <c r="C464" s="15" t="str">
        <f aca="false">IF($B464="","",IFERROR(INDEX(Customers!$B$11:$B$5000,MATCH($B464,Customers!$A$11:$A$5000,0)),"Unknown ID"))</f>
        <v/>
      </c>
      <c r="D464" s="12"/>
      <c r="E464" s="12"/>
      <c r="F464" s="18"/>
      <c r="G464" s="11"/>
      <c r="H464" s="15" t="str">
        <f aca="false">IF(AND($A464="",$B464="",$D464="",$E464="",$F464="",$G464=""),"",IF($A464="","Fix: add a charge ID",IF(COUNTIF($A$6:$A$5000,$A464)+COUNTIF(Payments!$A$6:$A$5000,$A464)&gt;1,"Fix: duplicate ID",IF($B464="","Fix: choose a customer ID",IF(COUNTIF(Customers!$A$11:$A$5000,$B464)=0,"Fix: unknown customer ID",IF(COUNTIF(Customers!$A$11:$A$5000,$B464)&gt;1,"Fix: customer ID used twice on Customers",IF(NOT(ISNUMBER($D464)),"Fix: charge date",IF(OR($D464&lt;36526,$D464&lt;&gt;INT($D464)),"Fix: charge date",IF($D464&gt;AsOf,"Fix: charge date is after the as-of date",IF(NOT(ISNUMBER($E464)),"Fix: due date",IF(OR($E464&lt;36526,$E464&lt;&gt;INT($E464)),"Fix: due date",IF($E464&lt;$D464,"Fix: due date is before the charge date",IF(NOT(ISNUMBER($F464)),"Fix: amount must be a number",IF($F464&lt;=0,"Fix: amount must be more than 0",IF(ROUND($F464,2)&lt;&gt;$F464,"Fix: amount in dollars and cents",IF($F464&gt;999999.99,"Fix: amount too large","OK"))))))))))))))))</f>
        <v/>
      </c>
    </row>
    <row r="465" customFormat="false" ht="15" hidden="false" customHeight="false" outlineLevel="0" collapsed="false">
      <c r="A465" s="11"/>
      <c r="B465" s="11"/>
      <c r="C465" s="15" t="str">
        <f aca="false">IF($B465="","",IFERROR(INDEX(Customers!$B$11:$B$5000,MATCH($B465,Customers!$A$11:$A$5000,0)),"Unknown ID"))</f>
        <v/>
      </c>
      <c r="D465" s="12"/>
      <c r="E465" s="12"/>
      <c r="F465" s="18"/>
      <c r="G465" s="11"/>
      <c r="H465" s="15" t="str">
        <f aca="false">IF(AND($A465="",$B465="",$D465="",$E465="",$F465="",$G465=""),"",IF($A465="","Fix: add a charge ID",IF(COUNTIF($A$6:$A$5000,$A465)+COUNTIF(Payments!$A$6:$A$5000,$A465)&gt;1,"Fix: duplicate ID",IF($B465="","Fix: choose a customer ID",IF(COUNTIF(Customers!$A$11:$A$5000,$B465)=0,"Fix: unknown customer ID",IF(COUNTIF(Customers!$A$11:$A$5000,$B465)&gt;1,"Fix: customer ID used twice on Customers",IF(NOT(ISNUMBER($D465)),"Fix: charge date",IF(OR($D465&lt;36526,$D465&lt;&gt;INT($D465)),"Fix: charge date",IF($D465&gt;AsOf,"Fix: charge date is after the as-of date",IF(NOT(ISNUMBER($E465)),"Fix: due date",IF(OR($E465&lt;36526,$E465&lt;&gt;INT($E465)),"Fix: due date",IF($E465&lt;$D465,"Fix: due date is before the charge date",IF(NOT(ISNUMBER($F465)),"Fix: amount must be a number",IF($F465&lt;=0,"Fix: amount must be more than 0",IF(ROUND($F465,2)&lt;&gt;$F465,"Fix: amount in dollars and cents",IF($F465&gt;999999.99,"Fix: amount too large","OK"))))))))))))))))</f>
        <v/>
      </c>
    </row>
    <row r="466" customFormat="false" ht="15" hidden="false" customHeight="false" outlineLevel="0" collapsed="false">
      <c r="A466" s="11"/>
      <c r="B466" s="11"/>
      <c r="C466" s="15" t="str">
        <f aca="false">IF($B466="","",IFERROR(INDEX(Customers!$B$11:$B$5000,MATCH($B466,Customers!$A$11:$A$5000,0)),"Unknown ID"))</f>
        <v/>
      </c>
      <c r="D466" s="12"/>
      <c r="E466" s="12"/>
      <c r="F466" s="18"/>
      <c r="G466" s="11"/>
      <c r="H466" s="15" t="str">
        <f aca="false">IF(AND($A466="",$B466="",$D466="",$E466="",$F466="",$G466=""),"",IF($A466="","Fix: add a charge ID",IF(COUNTIF($A$6:$A$5000,$A466)+COUNTIF(Payments!$A$6:$A$5000,$A466)&gt;1,"Fix: duplicate ID",IF($B466="","Fix: choose a customer ID",IF(COUNTIF(Customers!$A$11:$A$5000,$B466)=0,"Fix: unknown customer ID",IF(COUNTIF(Customers!$A$11:$A$5000,$B466)&gt;1,"Fix: customer ID used twice on Customers",IF(NOT(ISNUMBER($D466)),"Fix: charge date",IF(OR($D466&lt;36526,$D466&lt;&gt;INT($D466)),"Fix: charge date",IF($D466&gt;AsOf,"Fix: charge date is after the as-of date",IF(NOT(ISNUMBER($E466)),"Fix: due date",IF(OR($E466&lt;36526,$E466&lt;&gt;INT($E466)),"Fix: due date",IF($E466&lt;$D466,"Fix: due date is before the charge date",IF(NOT(ISNUMBER($F466)),"Fix: amount must be a number",IF($F466&lt;=0,"Fix: amount must be more than 0",IF(ROUND($F466,2)&lt;&gt;$F466,"Fix: amount in dollars and cents",IF($F466&gt;999999.99,"Fix: amount too large","OK"))))))))))))))))</f>
        <v/>
      </c>
    </row>
    <row r="467" customFormat="false" ht="15" hidden="false" customHeight="false" outlineLevel="0" collapsed="false">
      <c r="A467" s="11"/>
      <c r="B467" s="11"/>
      <c r="C467" s="15" t="str">
        <f aca="false">IF($B467="","",IFERROR(INDEX(Customers!$B$11:$B$5000,MATCH($B467,Customers!$A$11:$A$5000,0)),"Unknown ID"))</f>
        <v/>
      </c>
      <c r="D467" s="12"/>
      <c r="E467" s="12"/>
      <c r="F467" s="18"/>
      <c r="G467" s="11"/>
      <c r="H467" s="15" t="str">
        <f aca="false">IF(AND($A467="",$B467="",$D467="",$E467="",$F467="",$G467=""),"",IF($A467="","Fix: add a charge ID",IF(COUNTIF($A$6:$A$5000,$A467)+COUNTIF(Payments!$A$6:$A$5000,$A467)&gt;1,"Fix: duplicate ID",IF($B467="","Fix: choose a customer ID",IF(COUNTIF(Customers!$A$11:$A$5000,$B467)=0,"Fix: unknown customer ID",IF(COUNTIF(Customers!$A$11:$A$5000,$B467)&gt;1,"Fix: customer ID used twice on Customers",IF(NOT(ISNUMBER($D467)),"Fix: charge date",IF(OR($D467&lt;36526,$D467&lt;&gt;INT($D467)),"Fix: charge date",IF($D467&gt;AsOf,"Fix: charge date is after the as-of date",IF(NOT(ISNUMBER($E467)),"Fix: due date",IF(OR($E467&lt;36526,$E467&lt;&gt;INT($E467)),"Fix: due date",IF($E467&lt;$D467,"Fix: due date is before the charge date",IF(NOT(ISNUMBER($F467)),"Fix: amount must be a number",IF($F467&lt;=0,"Fix: amount must be more than 0",IF(ROUND($F467,2)&lt;&gt;$F467,"Fix: amount in dollars and cents",IF($F467&gt;999999.99,"Fix: amount too large","OK"))))))))))))))))</f>
        <v/>
      </c>
    </row>
    <row r="468" customFormat="false" ht="15" hidden="false" customHeight="false" outlineLevel="0" collapsed="false">
      <c r="A468" s="11"/>
      <c r="B468" s="11"/>
      <c r="C468" s="15" t="str">
        <f aca="false">IF($B468="","",IFERROR(INDEX(Customers!$B$11:$B$5000,MATCH($B468,Customers!$A$11:$A$5000,0)),"Unknown ID"))</f>
        <v/>
      </c>
      <c r="D468" s="12"/>
      <c r="E468" s="12"/>
      <c r="F468" s="18"/>
      <c r="G468" s="11"/>
      <c r="H468" s="15" t="str">
        <f aca="false">IF(AND($A468="",$B468="",$D468="",$E468="",$F468="",$G468=""),"",IF($A468="","Fix: add a charge ID",IF(COUNTIF($A$6:$A$5000,$A468)+COUNTIF(Payments!$A$6:$A$5000,$A468)&gt;1,"Fix: duplicate ID",IF($B468="","Fix: choose a customer ID",IF(COUNTIF(Customers!$A$11:$A$5000,$B468)=0,"Fix: unknown customer ID",IF(COUNTIF(Customers!$A$11:$A$5000,$B468)&gt;1,"Fix: customer ID used twice on Customers",IF(NOT(ISNUMBER($D468)),"Fix: charge date",IF(OR($D468&lt;36526,$D468&lt;&gt;INT($D468)),"Fix: charge date",IF($D468&gt;AsOf,"Fix: charge date is after the as-of date",IF(NOT(ISNUMBER($E468)),"Fix: due date",IF(OR($E468&lt;36526,$E468&lt;&gt;INT($E468)),"Fix: due date",IF($E468&lt;$D468,"Fix: due date is before the charge date",IF(NOT(ISNUMBER($F468)),"Fix: amount must be a number",IF($F468&lt;=0,"Fix: amount must be more than 0",IF(ROUND($F468,2)&lt;&gt;$F468,"Fix: amount in dollars and cents",IF($F468&gt;999999.99,"Fix: amount too large","OK"))))))))))))))))</f>
        <v/>
      </c>
    </row>
    <row r="469" customFormat="false" ht="15" hidden="false" customHeight="false" outlineLevel="0" collapsed="false">
      <c r="A469" s="11"/>
      <c r="B469" s="11"/>
      <c r="C469" s="15" t="str">
        <f aca="false">IF($B469="","",IFERROR(INDEX(Customers!$B$11:$B$5000,MATCH($B469,Customers!$A$11:$A$5000,0)),"Unknown ID"))</f>
        <v/>
      </c>
      <c r="D469" s="12"/>
      <c r="E469" s="12"/>
      <c r="F469" s="18"/>
      <c r="G469" s="11"/>
      <c r="H469" s="15" t="str">
        <f aca="false">IF(AND($A469="",$B469="",$D469="",$E469="",$F469="",$G469=""),"",IF($A469="","Fix: add a charge ID",IF(COUNTIF($A$6:$A$5000,$A469)+COUNTIF(Payments!$A$6:$A$5000,$A469)&gt;1,"Fix: duplicate ID",IF($B469="","Fix: choose a customer ID",IF(COUNTIF(Customers!$A$11:$A$5000,$B469)=0,"Fix: unknown customer ID",IF(COUNTIF(Customers!$A$11:$A$5000,$B469)&gt;1,"Fix: customer ID used twice on Customers",IF(NOT(ISNUMBER($D469)),"Fix: charge date",IF(OR($D469&lt;36526,$D469&lt;&gt;INT($D469)),"Fix: charge date",IF($D469&gt;AsOf,"Fix: charge date is after the as-of date",IF(NOT(ISNUMBER($E469)),"Fix: due date",IF(OR($E469&lt;36526,$E469&lt;&gt;INT($E469)),"Fix: due date",IF($E469&lt;$D469,"Fix: due date is before the charge date",IF(NOT(ISNUMBER($F469)),"Fix: amount must be a number",IF($F469&lt;=0,"Fix: amount must be more than 0",IF(ROUND($F469,2)&lt;&gt;$F469,"Fix: amount in dollars and cents",IF($F469&gt;999999.99,"Fix: amount too large","OK"))))))))))))))))</f>
        <v/>
      </c>
    </row>
    <row r="470" customFormat="false" ht="15" hidden="false" customHeight="false" outlineLevel="0" collapsed="false">
      <c r="A470" s="11"/>
      <c r="B470" s="11"/>
      <c r="C470" s="15" t="str">
        <f aca="false">IF($B470="","",IFERROR(INDEX(Customers!$B$11:$B$5000,MATCH($B470,Customers!$A$11:$A$5000,0)),"Unknown ID"))</f>
        <v/>
      </c>
      <c r="D470" s="12"/>
      <c r="E470" s="12"/>
      <c r="F470" s="18"/>
      <c r="G470" s="11"/>
      <c r="H470" s="15" t="str">
        <f aca="false">IF(AND($A470="",$B470="",$D470="",$E470="",$F470="",$G470=""),"",IF($A470="","Fix: add a charge ID",IF(COUNTIF($A$6:$A$5000,$A470)+COUNTIF(Payments!$A$6:$A$5000,$A470)&gt;1,"Fix: duplicate ID",IF($B470="","Fix: choose a customer ID",IF(COUNTIF(Customers!$A$11:$A$5000,$B470)=0,"Fix: unknown customer ID",IF(COUNTIF(Customers!$A$11:$A$5000,$B470)&gt;1,"Fix: customer ID used twice on Customers",IF(NOT(ISNUMBER($D470)),"Fix: charge date",IF(OR($D470&lt;36526,$D470&lt;&gt;INT($D470)),"Fix: charge date",IF($D470&gt;AsOf,"Fix: charge date is after the as-of date",IF(NOT(ISNUMBER($E470)),"Fix: due date",IF(OR($E470&lt;36526,$E470&lt;&gt;INT($E470)),"Fix: due date",IF($E470&lt;$D470,"Fix: due date is before the charge date",IF(NOT(ISNUMBER($F470)),"Fix: amount must be a number",IF($F470&lt;=0,"Fix: amount must be more than 0",IF(ROUND($F470,2)&lt;&gt;$F470,"Fix: amount in dollars and cents",IF($F470&gt;999999.99,"Fix: amount too large","OK"))))))))))))))))</f>
        <v/>
      </c>
    </row>
    <row r="471" customFormat="false" ht="15" hidden="false" customHeight="false" outlineLevel="0" collapsed="false">
      <c r="A471" s="11"/>
      <c r="B471" s="11"/>
      <c r="C471" s="15" t="str">
        <f aca="false">IF($B471="","",IFERROR(INDEX(Customers!$B$11:$B$5000,MATCH($B471,Customers!$A$11:$A$5000,0)),"Unknown ID"))</f>
        <v/>
      </c>
      <c r="D471" s="12"/>
      <c r="E471" s="12"/>
      <c r="F471" s="18"/>
      <c r="G471" s="11"/>
      <c r="H471" s="15" t="str">
        <f aca="false">IF(AND($A471="",$B471="",$D471="",$E471="",$F471="",$G471=""),"",IF($A471="","Fix: add a charge ID",IF(COUNTIF($A$6:$A$5000,$A471)+COUNTIF(Payments!$A$6:$A$5000,$A471)&gt;1,"Fix: duplicate ID",IF($B471="","Fix: choose a customer ID",IF(COUNTIF(Customers!$A$11:$A$5000,$B471)=0,"Fix: unknown customer ID",IF(COUNTIF(Customers!$A$11:$A$5000,$B471)&gt;1,"Fix: customer ID used twice on Customers",IF(NOT(ISNUMBER($D471)),"Fix: charge date",IF(OR($D471&lt;36526,$D471&lt;&gt;INT($D471)),"Fix: charge date",IF($D471&gt;AsOf,"Fix: charge date is after the as-of date",IF(NOT(ISNUMBER($E471)),"Fix: due date",IF(OR($E471&lt;36526,$E471&lt;&gt;INT($E471)),"Fix: due date",IF($E471&lt;$D471,"Fix: due date is before the charge date",IF(NOT(ISNUMBER($F471)),"Fix: amount must be a number",IF($F471&lt;=0,"Fix: amount must be more than 0",IF(ROUND($F471,2)&lt;&gt;$F471,"Fix: amount in dollars and cents",IF($F471&gt;999999.99,"Fix: amount too large","OK"))))))))))))))))</f>
        <v/>
      </c>
    </row>
    <row r="472" customFormat="false" ht="15" hidden="false" customHeight="false" outlineLevel="0" collapsed="false">
      <c r="A472" s="11"/>
      <c r="B472" s="11"/>
      <c r="C472" s="15" t="str">
        <f aca="false">IF($B472="","",IFERROR(INDEX(Customers!$B$11:$B$5000,MATCH($B472,Customers!$A$11:$A$5000,0)),"Unknown ID"))</f>
        <v/>
      </c>
      <c r="D472" s="12"/>
      <c r="E472" s="12"/>
      <c r="F472" s="18"/>
      <c r="G472" s="11"/>
      <c r="H472" s="15" t="str">
        <f aca="false">IF(AND($A472="",$B472="",$D472="",$E472="",$F472="",$G472=""),"",IF($A472="","Fix: add a charge ID",IF(COUNTIF($A$6:$A$5000,$A472)+COUNTIF(Payments!$A$6:$A$5000,$A472)&gt;1,"Fix: duplicate ID",IF($B472="","Fix: choose a customer ID",IF(COUNTIF(Customers!$A$11:$A$5000,$B472)=0,"Fix: unknown customer ID",IF(COUNTIF(Customers!$A$11:$A$5000,$B472)&gt;1,"Fix: customer ID used twice on Customers",IF(NOT(ISNUMBER($D472)),"Fix: charge date",IF(OR($D472&lt;36526,$D472&lt;&gt;INT($D472)),"Fix: charge date",IF($D472&gt;AsOf,"Fix: charge date is after the as-of date",IF(NOT(ISNUMBER($E472)),"Fix: due date",IF(OR($E472&lt;36526,$E472&lt;&gt;INT($E472)),"Fix: due date",IF($E472&lt;$D472,"Fix: due date is before the charge date",IF(NOT(ISNUMBER($F472)),"Fix: amount must be a number",IF($F472&lt;=0,"Fix: amount must be more than 0",IF(ROUND($F472,2)&lt;&gt;$F472,"Fix: amount in dollars and cents",IF($F472&gt;999999.99,"Fix: amount too large","OK"))))))))))))))))</f>
        <v/>
      </c>
    </row>
    <row r="473" customFormat="false" ht="15" hidden="false" customHeight="false" outlineLevel="0" collapsed="false">
      <c r="A473" s="11"/>
      <c r="B473" s="11"/>
      <c r="C473" s="15" t="str">
        <f aca="false">IF($B473="","",IFERROR(INDEX(Customers!$B$11:$B$5000,MATCH($B473,Customers!$A$11:$A$5000,0)),"Unknown ID"))</f>
        <v/>
      </c>
      <c r="D473" s="12"/>
      <c r="E473" s="12"/>
      <c r="F473" s="18"/>
      <c r="G473" s="11"/>
      <c r="H473" s="15" t="str">
        <f aca="false">IF(AND($A473="",$B473="",$D473="",$E473="",$F473="",$G473=""),"",IF($A473="","Fix: add a charge ID",IF(COUNTIF($A$6:$A$5000,$A473)+COUNTIF(Payments!$A$6:$A$5000,$A473)&gt;1,"Fix: duplicate ID",IF($B473="","Fix: choose a customer ID",IF(COUNTIF(Customers!$A$11:$A$5000,$B473)=0,"Fix: unknown customer ID",IF(COUNTIF(Customers!$A$11:$A$5000,$B473)&gt;1,"Fix: customer ID used twice on Customers",IF(NOT(ISNUMBER($D473)),"Fix: charge date",IF(OR($D473&lt;36526,$D473&lt;&gt;INT($D473)),"Fix: charge date",IF($D473&gt;AsOf,"Fix: charge date is after the as-of date",IF(NOT(ISNUMBER($E473)),"Fix: due date",IF(OR($E473&lt;36526,$E473&lt;&gt;INT($E473)),"Fix: due date",IF($E473&lt;$D473,"Fix: due date is before the charge date",IF(NOT(ISNUMBER($F473)),"Fix: amount must be a number",IF($F473&lt;=0,"Fix: amount must be more than 0",IF(ROUND($F473,2)&lt;&gt;$F473,"Fix: amount in dollars and cents",IF($F473&gt;999999.99,"Fix: amount too large","OK"))))))))))))))))</f>
        <v/>
      </c>
    </row>
    <row r="474" customFormat="false" ht="15" hidden="false" customHeight="false" outlineLevel="0" collapsed="false">
      <c r="A474" s="11"/>
      <c r="B474" s="11"/>
      <c r="C474" s="15" t="str">
        <f aca="false">IF($B474="","",IFERROR(INDEX(Customers!$B$11:$B$5000,MATCH($B474,Customers!$A$11:$A$5000,0)),"Unknown ID"))</f>
        <v/>
      </c>
      <c r="D474" s="12"/>
      <c r="E474" s="12"/>
      <c r="F474" s="18"/>
      <c r="G474" s="11"/>
      <c r="H474" s="15" t="str">
        <f aca="false">IF(AND($A474="",$B474="",$D474="",$E474="",$F474="",$G474=""),"",IF($A474="","Fix: add a charge ID",IF(COUNTIF($A$6:$A$5000,$A474)+COUNTIF(Payments!$A$6:$A$5000,$A474)&gt;1,"Fix: duplicate ID",IF($B474="","Fix: choose a customer ID",IF(COUNTIF(Customers!$A$11:$A$5000,$B474)=0,"Fix: unknown customer ID",IF(COUNTIF(Customers!$A$11:$A$5000,$B474)&gt;1,"Fix: customer ID used twice on Customers",IF(NOT(ISNUMBER($D474)),"Fix: charge date",IF(OR($D474&lt;36526,$D474&lt;&gt;INT($D474)),"Fix: charge date",IF($D474&gt;AsOf,"Fix: charge date is after the as-of date",IF(NOT(ISNUMBER($E474)),"Fix: due date",IF(OR($E474&lt;36526,$E474&lt;&gt;INT($E474)),"Fix: due date",IF($E474&lt;$D474,"Fix: due date is before the charge date",IF(NOT(ISNUMBER($F474)),"Fix: amount must be a number",IF($F474&lt;=0,"Fix: amount must be more than 0",IF(ROUND($F474,2)&lt;&gt;$F474,"Fix: amount in dollars and cents",IF($F474&gt;999999.99,"Fix: amount too large","OK"))))))))))))))))</f>
        <v/>
      </c>
    </row>
    <row r="475" customFormat="false" ht="15" hidden="false" customHeight="false" outlineLevel="0" collapsed="false">
      <c r="A475" s="11"/>
      <c r="B475" s="11"/>
      <c r="C475" s="15" t="str">
        <f aca="false">IF($B475="","",IFERROR(INDEX(Customers!$B$11:$B$5000,MATCH($B475,Customers!$A$11:$A$5000,0)),"Unknown ID"))</f>
        <v/>
      </c>
      <c r="D475" s="12"/>
      <c r="E475" s="12"/>
      <c r="F475" s="18"/>
      <c r="G475" s="11"/>
      <c r="H475" s="15" t="str">
        <f aca="false">IF(AND($A475="",$B475="",$D475="",$E475="",$F475="",$G475=""),"",IF($A475="","Fix: add a charge ID",IF(COUNTIF($A$6:$A$5000,$A475)+COUNTIF(Payments!$A$6:$A$5000,$A475)&gt;1,"Fix: duplicate ID",IF($B475="","Fix: choose a customer ID",IF(COUNTIF(Customers!$A$11:$A$5000,$B475)=0,"Fix: unknown customer ID",IF(COUNTIF(Customers!$A$11:$A$5000,$B475)&gt;1,"Fix: customer ID used twice on Customers",IF(NOT(ISNUMBER($D475)),"Fix: charge date",IF(OR($D475&lt;36526,$D475&lt;&gt;INT($D475)),"Fix: charge date",IF($D475&gt;AsOf,"Fix: charge date is after the as-of date",IF(NOT(ISNUMBER($E475)),"Fix: due date",IF(OR($E475&lt;36526,$E475&lt;&gt;INT($E475)),"Fix: due date",IF($E475&lt;$D475,"Fix: due date is before the charge date",IF(NOT(ISNUMBER($F475)),"Fix: amount must be a number",IF($F475&lt;=0,"Fix: amount must be more than 0",IF(ROUND($F475,2)&lt;&gt;$F475,"Fix: amount in dollars and cents",IF($F475&gt;999999.99,"Fix: amount too large","OK"))))))))))))))))</f>
        <v/>
      </c>
    </row>
    <row r="476" customFormat="false" ht="15" hidden="false" customHeight="false" outlineLevel="0" collapsed="false">
      <c r="A476" s="11"/>
      <c r="B476" s="11"/>
      <c r="C476" s="15" t="str">
        <f aca="false">IF($B476="","",IFERROR(INDEX(Customers!$B$11:$B$5000,MATCH($B476,Customers!$A$11:$A$5000,0)),"Unknown ID"))</f>
        <v/>
      </c>
      <c r="D476" s="12"/>
      <c r="E476" s="12"/>
      <c r="F476" s="18"/>
      <c r="G476" s="11"/>
      <c r="H476" s="15" t="str">
        <f aca="false">IF(AND($A476="",$B476="",$D476="",$E476="",$F476="",$G476=""),"",IF($A476="","Fix: add a charge ID",IF(COUNTIF($A$6:$A$5000,$A476)+COUNTIF(Payments!$A$6:$A$5000,$A476)&gt;1,"Fix: duplicate ID",IF($B476="","Fix: choose a customer ID",IF(COUNTIF(Customers!$A$11:$A$5000,$B476)=0,"Fix: unknown customer ID",IF(COUNTIF(Customers!$A$11:$A$5000,$B476)&gt;1,"Fix: customer ID used twice on Customers",IF(NOT(ISNUMBER($D476)),"Fix: charge date",IF(OR($D476&lt;36526,$D476&lt;&gt;INT($D476)),"Fix: charge date",IF($D476&gt;AsOf,"Fix: charge date is after the as-of date",IF(NOT(ISNUMBER($E476)),"Fix: due date",IF(OR($E476&lt;36526,$E476&lt;&gt;INT($E476)),"Fix: due date",IF($E476&lt;$D476,"Fix: due date is before the charge date",IF(NOT(ISNUMBER($F476)),"Fix: amount must be a number",IF($F476&lt;=0,"Fix: amount must be more than 0",IF(ROUND($F476,2)&lt;&gt;$F476,"Fix: amount in dollars and cents",IF($F476&gt;999999.99,"Fix: amount too large","OK"))))))))))))))))</f>
        <v/>
      </c>
    </row>
    <row r="477" customFormat="false" ht="15" hidden="false" customHeight="false" outlineLevel="0" collapsed="false">
      <c r="A477" s="11"/>
      <c r="B477" s="11"/>
      <c r="C477" s="15" t="str">
        <f aca="false">IF($B477="","",IFERROR(INDEX(Customers!$B$11:$B$5000,MATCH($B477,Customers!$A$11:$A$5000,0)),"Unknown ID"))</f>
        <v/>
      </c>
      <c r="D477" s="12"/>
      <c r="E477" s="12"/>
      <c r="F477" s="18"/>
      <c r="G477" s="11"/>
      <c r="H477" s="15" t="str">
        <f aca="false">IF(AND($A477="",$B477="",$D477="",$E477="",$F477="",$G477=""),"",IF($A477="","Fix: add a charge ID",IF(COUNTIF($A$6:$A$5000,$A477)+COUNTIF(Payments!$A$6:$A$5000,$A477)&gt;1,"Fix: duplicate ID",IF($B477="","Fix: choose a customer ID",IF(COUNTIF(Customers!$A$11:$A$5000,$B477)=0,"Fix: unknown customer ID",IF(COUNTIF(Customers!$A$11:$A$5000,$B477)&gt;1,"Fix: customer ID used twice on Customers",IF(NOT(ISNUMBER($D477)),"Fix: charge date",IF(OR($D477&lt;36526,$D477&lt;&gt;INT($D477)),"Fix: charge date",IF($D477&gt;AsOf,"Fix: charge date is after the as-of date",IF(NOT(ISNUMBER($E477)),"Fix: due date",IF(OR($E477&lt;36526,$E477&lt;&gt;INT($E477)),"Fix: due date",IF($E477&lt;$D477,"Fix: due date is before the charge date",IF(NOT(ISNUMBER($F477)),"Fix: amount must be a number",IF($F477&lt;=0,"Fix: amount must be more than 0",IF(ROUND($F477,2)&lt;&gt;$F477,"Fix: amount in dollars and cents",IF($F477&gt;999999.99,"Fix: amount too large","OK"))))))))))))))))</f>
        <v/>
      </c>
    </row>
    <row r="478" customFormat="false" ht="15" hidden="false" customHeight="false" outlineLevel="0" collapsed="false">
      <c r="A478" s="11"/>
      <c r="B478" s="11"/>
      <c r="C478" s="15" t="str">
        <f aca="false">IF($B478="","",IFERROR(INDEX(Customers!$B$11:$B$5000,MATCH($B478,Customers!$A$11:$A$5000,0)),"Unknown ID"))</f>
        <v/>
      </c>
      <c r="D478" s="12"/>
      <c r="E478" s="12"/>
      <c r="F478" s="18"/>
      <c r="G478" s="11"/>
      <c r="H478" s="15" t="str">
        <f aca="false">IF(AND($A478="",$B478="",$D478="",$E478="",$F478="",$G478=""),"",IF($A478="","Fix: add a charge ID",IF(COUNTIF($A$6:$A$5000,$A478)+COUNTIF(Payments!$A$6:$A$5000,$A478)&gt;1,"Fix: duplicate ID",IF($B478="","Fix: choose a customer ID",IF(COUNTIF(Customers!$A$11:$A$5000,$B478)=0,"Fix: unknown customer ID",IF(COUNTIF(Customers!$A$11:$A$5000,$B478)&gt;1,"Fix: customer ID used twice on Customers",IF(NOT(ISNUMBER($D478)),"Fix: charge date",IF(OR($D478&lt;36526,$D478&lt;&gt;INT($D478)),"Fix: charge date",IF($D478&gt;AsOf,"Fix: charge date is after the as-of date",IF(NOT(ISNUMBER($E478)),"Fix: due date",IF(OR($E478&lt;36526,$E478&lt;&gt;INT($E478)),"Fix: due date",IF($E478&lt;$D478,"Fix: due date is before the charge date",IF(NOT(ISNUMBER($F478)),"Fix: amount must be a number",IF($F478&lt;=0,"Fix: amount must be more than 0",IF(ROUND($F478,2)&lt;&gt;$F478,"Fix: amount in dollars and cents",IF($F478&gt;999999.99,"Fix: amount too large","OK"))))))))))))))))</f>
        <v/>
      </c>
    </row>
    <row r="479" customFormat="false" ht="15" hidden="false" customHeight="false" outlineLevel="0" collapsed="false">
      <c r="A479" s="11"/>
      <c r="B479" s="11"/>
      <c r="C479" s="15" t="str">
        <f aca="false">IF($B479="","",IFERROR(INDEX(Customers!$B$11:$B$5000,MATCH($B479,Customers!$A$11:$A$5000,0)),"Unknown ID"))</f>
        <v/>
      </c>
      <c r="D479" s="12"/>
      <c r="E479" s="12"/>
      <c r="F479" s="18"/>
      <c r="G479" s="11"/>
      <c r="H479" s="15" t="str">
        <f aca="false">IF(AND($A479="",$B479="",$D479="",$E479="",$F479="",$G479=""),"",IF($A479="","Fix: add a charge ID",IF(COUNTIF($A$6:$A$5000,$A479)+COUNTIF(Payments!$A$6:$A$5000,$A479)&gt;1,"Fix: duplicate ID",IF($B479="","Fix: choose a customer ID",IF(COUNTIF(Customers!$A$11:$A$5000,$B479)=0,"Fix: unknown customer ID",IF(COUNTIF(Customers!$A$11:$A$5000,$B479)&gt;1,"Fix: customer ID used twice on Customers",IF(NOT(ISNUMBER($D479)),"Fix: charge date",IF(OR($D479&lt;36526,$D479&lt;&gt;INT($D479)),"Fix: charge date",IF($D479&gt;AsOf,"Fix: charge date is after the as-of date",IF(NOT(ISNUMBER($E479)),"Fix: due date",IF(OR($E479&lt;36526,$E479&lt;&gt;INT($E479)),"Fix: due date",IF($E479&lt;$D479,"Fix: due date is before the charge date",IF(NOT(ISNUMBER($F479)),"Fix: amount must be a number",IF($F479&lt;=0,"Fix: amount must be more than 0",IF(ROUND($F479,2)&lt;&gt;$F479,"Fix: amount in dollars and cents",IF($F479&gt;999999.99,"Fix: amount too large","OK"))))))))))))))))</f>
        <v/>
      </c>
    </row>
    <row r="480" customFormat="false" ht="15" hidden="false" customHeight="false" outlineLevel="0" collapsed="false">
      <c r="A480" s="11"/>
      <c r="B480" s="11"/>
      <c r="C480" s="15" t="str">
        <f aca="false">IF($B480="","",IFERROR(INDEX(Customers!$B$11:$B$5000,MATCH($B480,Customers!$A$11:$A$5000,0)),"Unknown ID"))</f>
        <v/>
      </c>
      <c r="D480" s="12"/>
      <c r="E480" s="12"/>
      <c r="F480" s="18"/>
      <c r="G480" s="11"/>
      <c r="H480" s="15" t="str">
        <f aca="false">IF(AND($A480="",$B480="",$D480="",$E480="",$F480="",$G480=""),"",IF($A480="","Fix: add a charge ID",IF(COUNTIF($A$6:$A$5000,$A480)+COUNTIF(Payments!$A$6:$A$5000,$A480)&gt;1,"Fix: duplicate ID",IF($B480="","Fix: choose a customer ID",IF(COUNTIF(Customers!$A$11:$A$5000,$B480)=0,"Fix: unknown customer ID",IF(COUNTIF(Customers!$A$11:$A$5000,$B480)&gt;1,"Fix: customer ID used twice on Customers",IF(NOT(ISNUMBER($D480)),"Fix: charge date",IF(OR($D480&lt;36526,$D480&lt;&gt;INT($D480)),"Fix: charge date",IF($D480&gt;AsOf,"Fix: charge date is after the as-of date",IF(NOT(ISNUMBER($E480)),"Fix: due date",IF(OR($E480&lt;36526,$E480&lt;&gt;INT($E480)),"Fix: due date",IF($E480&lt;$D480,"Fix: due date is before the charge date",IF(NOT(ISNUMBER($F480)),"Fix: amount must be a number",IF($F480&lt;=0,"Fix: amount must be more than 0",IF(ROUND($F480,2)&lt;&gt;$F480,"Fix: amount in dollars and cents",IF($F480&gt;999999.99,"Fix: amount too large","OK"))))))))))))))))</f>
        <v/>
      </c>
    </row>
    <row r="481" customFormat="false" ht="15" hidden="false" customHeight="false" outlineLevel="0" collapsed="false">
      <c r="A481" s="11"/>
      <c r="B481" s="11"/>
      <c r="C481" s="15" t="str">
        <f aca="false">IF($B481="","",IFERROR(INDEX(Customers!$B$11:$B$5000,MATCH($B481,Customers!$A$11:$A$5000,0)),"Unknown ID"))</f>
        <v/>
      </c>
      <c r="D481" s="12"/>
      <c r="E481" s="12"/>
      <c r="F481" s="18"/>
      <c r="G481" s="11"/>
      <c r="H481" s="15" t="str">
        <f aca="false">IF(AND($A481="",$B481="",$D481="",$E481="",$F481="",$G481=""),"",IF($A481="","Fix: add a charge ID",IF(COUNTIF($A$6:$A$5000,$A481)+COUNTIF(Payments!$A$6:$A$5000,$A481)&gt;1,"Fix: duplicate ID",IF($B481="","Fix: choose a customer ID",IF(COUNTIF(Customers!$A$11:$A$5000,$B481)=0,"Fix: unknown customer ID",IF(COUNTIF(Customers!$A$11:$A$5000,$B481)&gt;1,"Fix: customer ID used twice on Customers",IF(NOT(ISNUMBER($D481)),"Fix: charge date",IF(OR($D481&lt;36526,$D481&lt;&gt;INT($D481)),"Fix: charge date",IF($D481&gt;AsOf,"Fix: charge date is after the as-of date",IF(NOT(ISNUMBER($E481)),"Fix: due date",IF(OR($E481&lt;36526,$E481&lt;&gt;INT($E481)),"Fix: due date",IF($E481&lt;$D481,"Fix: due date is before the charge date",IF(NOT(ISNUMBER($F481)),"Fix: amount must be a number",IF($F481&lt;=0,"Fix: amount must be more than 0",IF(ROUND($F481,2)&lt;&gt;$F481,"Fix: amount in dollars and cents",IF($F481&gt;999999.99,"Fix: amount too large","OK"))))))))))))))))</f>
        <v/>
      </c>
    </row>
    <row r="482" customFormat="false" ht="15" hidden="false" customHeight="false" outlineLevel="0" collapsed="false">
      <c r="A482" s="11"/>
      <c r="B482" s="11"/>
      <c r="C482" s="15" t="str">
        <f aca="false">IF($B482="","",IFERROR(INDEX(Customers!$B$11:$B$5000,MATCH($B482,Customers!$A$11:$A$5000,0)),"Unknown ID"))</f>
        <v/>
      </c>
      <c r="D482" s="12"/>
      <c r="E482" s="12"/>
      <c r="F482" s="18"/>
      <c r="G482" s="11"/>
      <c r="H482" s="15" t="str">
        <f aca="false">IF(AND($A482="",$B482="",$D482="",$E482="",$F482="",$G482=""),"",IF($A482="","Fix: add a charge ID",IF(COUNTIF($A$6:$A$5000,$A482)+COUNTIF(Payments!$A$6:$A$5000,$A482)&gt;1,"Fix: duplicate ID",IF($B482="","Fix: choose a customer ID",IF(COUNTIF(Customers!$A$11:$A$5000,$B482)=0,"Fix: unknown customer ID",IF(COUNTIF(Customers!$A$11:$A$5000,$B482)&gt;1,"Fix: customer ID used twice on Customers",IF(NOT(ISNUMBER($D482)),"Fix: charge date",IF(OR($D482&lt;36526,$D482&lt;&gt;INT($D482)),"Fix: charge date",IF($D482&gt;AsOf,"Fix: charge date is after the as-of date",IF(NOT(ISNUMBER($E482)),"Fix: due date",IF(OR($E482&lt;36526,$E482&lt;&gt;INT($E482)),"Fix: due date",IF($E482&lt;$D482,"Fix: due date is before the charge date",IF(NOT(ISNUMBER($F482)),"Fix: amount must be a number",IF($F482&lt;=0,"Fix: amount must be more than 0",IF(ROUND($F482,2)&lt;&gt;$F482,"Fix: amount in dollars and cents",IF($F482&gt;999999.99,"Fix: amount too large","OK"))))))))))))))))</f>
        <v/>
      </c>
    </row>
    <row r="483" customFormat="false" ht="15" hidden="false" customHeight="false" outlineLevel="0" collapsed="false">
      <c r="A483" s="11"/>
      <c r="B483" s="11"/>
      <c r="C483" s="15" t="str">
        <f aca="false">IF($B483="","",IFERROR(INDEX(Customers!$B$11:$B$5000,MATCH($B483,Customers!$A$11:$A$5000,0)),"Unknown ID"))</f>
        <v/>
      </c>
      <c r="D483" s="12"/>
      <c r="E483" s="12"/>
      <c r="F483" s="18"/>
      <c r="G483" s="11"/>
      <c r="H483" s="15" t="str">
        <f aca="false">IF(AND($A483="",$B483="",$D483="",$E483="",$F483="",$G483=""),"",IF($A483="","Fix: add a charge ID",IF(COUNTIF($A$6:$A$5000,$A483)+COUNTIF(Payments!$A$6:$A$5000,$A483)&gt;1,"Fix: duplicate ID",IF($B483="","Fix: choose a customer ID",IF(COUNTIF(Customers!$A$11:$A$5000,$B483)=0,"Fix: unknown customer ID",IF(COUNTIF(Customers!$A$11:$A$5000,$B483)&gt;1,"Fix: customer ID used twice on Customers",IF(NOT(ISNUMBER($D483)),"Fix: charge date",IF(OR($D483&lt;36526,$D483&lt;&gt;INT($D483)),"Fix: charge date",IF($D483&gt;AsOf,"Fix: charge date is after the as-of date",IF(NOT(ISNUMBER($E483)),"Fix: due date",IF(OR($E483&lt;36526,$E483&lt;&gt;INT($E483)),"Fix: due date",IF($E483&lt;$D483,"Fix: due date is before the charge date",IF(NOT(ISNUMBER($F483)),"Fix: amount must be a number",IF($F483&lt;=0,"Fix: amount must be more than 0",IF(ROUND($F483,2)&lt;&gt;$F483,"Fix: amount in dollars and cents",IF($F483&gt;999999.99,"Fix: amount too large","OK"))))))))))))))))</f>
        <v/>
      </c>
    </row>
    <row r="484" customFormat="false" ht="15" hidden="false" customHeight="false" outlineLevel="0" collapsed="false">
      <c r="A484" s="11"/>
      <c r="B484" s="11"/>
      <c r="C484" s="15" t="str">
        <f aca="false">IF($B484="","",IFERROR(INDEX(Customers!$B$11:$B$5000,MATCH($B484,Customers!$A$11:$A$5000,0)),"Unknown ID"))</f>
        <v/>
      </c>
      <c r="D484" s="12"/>
      <c r="E484" s="12"/>
      <c r="F484" s="18"/>
      <c r="G484" s="11"/>
      <c r="H484" s="15" t="str">
        <f aca="false">IF(AND($A484="",$B484="",$D484="",$E484="",$F484="",$G484=""),"",IF($A484="","Fix: add a charge ID",IF(COUNTIF($A$6:$A$5000,$A484)+COUNTIF(Payments!$A$6:$A$5000,$A484)&gt;1,"Fix: duplicate ID",IF($B484="","Fix: choose a customer ID",IF(COUNTIF(Customers!$A$11:$A$5000,$B484)=0,"Fix: unknown customer ID",IF(COUNTIF(Customers!$A$11:$A$5000,$B484)&gt;1,"Fix: customer ID used twice on Customers",IF(NOT(ISNUMBER($D484)),"Fix: charge date",IF(OR($D484&lt;36526,$D484&lt;&gt;INT($D484)),"Fix: charge date",IF($D484&gt;AsOf,"Fix: charge date is after the as-of date",IF(NOT(ISNUMBER($E484)),"Fix: due date",IF(OR($E484&lt;36526,$E484&lt;&gt;INT($E484)),"Fix: due date",IF($E484&lt;$D484,"Fix: due date is before the charge date",IF(NOT(ISNUMBER($F484)),"Fix: amount must be a number",IF($F484&lt;=0,"Fix: amount must be more than 0",IF(ROUND($F484,2)&lt;&gt;$F484,"Fix: amount in dollars and cents",IF($F484&gt;999999.99,"Fix: amount too large","OK"))))))))))))))))</f>
        <v/>
      </c>
    </row>
    <row r="485" customFormat="false" ht="15" hidden="false" customHeight="false" outlineLevel="0" collapsed="false">
      <c r="A485" s="11"/>
      <c r="B485" s="11"/>
      <c r="C485" s="15" t="str">
        <f aca="false">IF($B485="","",IFERROR(INDEX(Customers!$B$11:$B$5000,MATCH($B485,Customers!$A$11:$A$5000,0)),"Unknown ID"))</f>
        <v/>
      </c>
      <c r="D485" s="12"/>
      <c r="E485" s="12"/>
      <c r="F485" s="18"/>
      <c r="G485" s="11"/>
      <c r="H485" s="15" t="str">
        <f aca="false">IF(AND($A485="",$B485="",$D485="",$E485="",$F485="",$G485=""),"",IF($A485="","Fix: add a charge ID",IF(COUNTIF($A$6:$A$5000,$A485)+COUNTIF(Payments!$A$6:$A$5000,$A485)&gt;1,"Fix: duplicate ID",IF($B485="","Fix: choose a customer ID",IF(COUNTIF(Customers!$A$11:$A$5000,$B485)=0,"Fix: unknown customer ID",IF(COUNTIF(Customers!$A$11:$A$5000,$B485)&gt;1,"Fix: customer ID used twice on Customers",IF(NOT(ISNUMBER($D485)),"Fix: charge date",IF(OR($D485&lt;36526,$D485&lt;&gt;INT($D485)),"Fix: charge date",IF($D485&gt;AsOf,"Fix: charge date is after the as-of date",IF(NOT(ISNUMBER($E485)),"Fix: due date",IF(OR($E485&lt;36526,$E485&lt;&gt;INT($E485)),"Fix: due date",IF($E485&lt;$D485,"Fix: due date is before the charge date",IF(NOT(ISNUMBER($F485)),"Fix: amount must be a number",IF($F485&lt;=0,"Fix: amount must be more than 0",IF(ROUND($F485,2)&lt;&gt;$F485,"Fix: amount in dollars and cents",IF($F485&gt;999999.99,"Fix: amount too large","OK"))))))))))))))))</f>
        <v/>
      </c>
    </row>
    <row r="486" customFormat="false" ht="15" hidden="false" customHeight="false" outlineLevel="0" collapsed="false">
      <c r="A486" s="11"/>
      <c r="B486" s="11"/>
      <c r="C486" s="15" t="str">
        <f aca="false">IF($B486="","",IFERROR(INDEX(Customers!$B$11:$B$5000,MATCH($B486,Customers!$A$11:$A$5000,0)),"Unknown ID"))</f>
        <v/>
      </c>
      <c r="D486" s="12"/>
      <c r="E486" s="12"/>
      <c r="F486" s="18"/>
      <c r="G486" s="11"/>
      <c r="H486" s="15" t="str">
        <f aca="false">IF(AND($A486="",$B486="",$D486="",$E486="",$F486="",$G486=""),"",IF($A486="","Fix: add a charge ID",IF(COUNTIF($A$6:$A$5000,$A486)+COUNTIF(Payments!$A$6:$A$5000,$A486)&gt;1,"Fix: duplicate ID",IF($B486="","Fix: choose a customer ID",IF(COUNTIF(Customers!$A$11:$A$5000,$B486)=0,"Fix: unknown customer ID",IF(COUNTIF(Customers!$A$11:$A$5000,$B486)&gt;1,"Fix: customer ID used twice on Customers",IF(NOT(ISNUMBER($D486)),"Fix: charge date",IF(OR($D486&lt;36526,$D486&lt;&gt;INT($D486)),"Fix: charge date",IF($D486&gt;AsOf,"Fix: charge date is after the as-of date",IF(NOT(ISNUMBER($E486)),"Fix: due date",IF(OR($E486&lt;36526,$E486&lt;&gt;INT($E486)),"Fix: due date",IF($E486&lt;$D486,"Fix: due date is before the charge date",IF(NOT(ISNUMBER($F486)),"Fix: amount must be a number",IF($F486&lt;=0,"Fix: amount must be more than 0",IF(ROUND($F486,2)&lt;&gt;$F486,"Fix: amount in dollars and cents",IF($F486&gt;999999.99,"Fix: amount too large","OK"))))))))))))))))</f>
        <v/>
      </c>
    </row>
    <row r="487" customFormat="false" ht="15" hidden="false" customHeight="false" outlineLevel="0" collapsed="false">
      <c r="A487" s="11"/>
      <c r="B487" s="11"/>
      <c r="C487" s="15" t="str">
        <f aca="false">IF($B487="","",IFERROR(INDEX(Customers!$B$11:$B$5000,MATCH($B487,Customers!$A$11:$A$5000,0)),"Unknown ID"))</f>
        <v/>
      </c>
      <c r="D487" s="12"/>
      <c r="E487" s="12"/>
      <c r="F487" s="18"/>
      <c r="G487" s="11"/>
      <c r="H487" s="15" t="str">
        <f aca="false">IF(AND($A487="",$B487="",$D487="",$E487="",$F487="",$G487=""),"",IF($A487="","Fix: add a charge ID",IF(COUNTIF($A$6:$A$5000,$A487)+COUNTIF(Payments!$A$6:$A$5000,$A487)&gt;1,"Fix: duplicate ID",IF($B487="","Fix: choose a customer ID",IF(COUNTIF(Customers!$A$11:$A$5000,$B487)=0,"Fix: unknown customer ID",IF(COUNTIF(Customers!$A$11:$A$5000,$B487)&gt;1,"Fix: customer ID used twice on Customers",IF(NOT(ISNUMBER($D487)),"Fix: charge date",IF(OR($D487&lt;36526,$D487&lt;&gt;INT($D487)),"Fix: charge date",IF($D487&gt;AsOf,"Fix: charge date is after the as-of date",IF(NOT(ISNUMBER($E487)),"Fix: due date",IF(OR($E487&lt;36526,$E487&lt;&gt;INT($E487)),"Fix: due date",IF($E487&lt;$D487,"Fix: due date is before the charge date",IF(NOT(ISNUMBER($F487)),"Fix: amount must be a number",IF($F487&lt;=0,"Fix: amount must be more than 0",IF(ROUND($F487,2)&lt;&gt;$F487,"Fix: amount in dollars and cents",IF($F487&gt;999999.99,"Fix: amount too large","OK"))))))))))))))))</f>
        <v/>
      </c>
    </row>
    <row r="488" customFormat="false" ht="15" hidden="false" customHeight="false" outlineLevel="0" collapsed="false">
      <c r="A488" s="11"/>
      <c r="B488" s="11"/>
      <c r="C488" s="15" t="str">
        <f aca="false">IF($B488="","",IFERROR(INDEX(Customers!$B$11:$B$5000,MATCH($B488,Customers!$A$11:$A$5000,0)),"Unknown ID"))</f>
        <v/>
      </c>
      <c r="D488" s="12"/>
      <c r="E488" s="12"/>
      <c r="F488" s="18"/>
      <c r="G488" s="11"/>
      <c r="H488" s="15" t="str">
        <f aca="false">IF(AND($A488="",$B488="",$D488="",$E488="",$F488="",$G488=""),"",IF($A488="","Fix: add a charge ID",IF(COUNTIF($A$6:$A$5000,$A488)+COUNTIF(Payments!$A$6:$A$5000,$A488)&gt;1,"Fix: duplicate ID",IF($B488="","Fix: choose a customer ID",IF(COUNTIF(Customers!$A$11:$A$5000,$B488)=0,"Fix: unknown customer ID",IF(COUNTIF(Customers!$A$11:$A$5000,$B488)&gt;1,"Fix: customer ID used twice on Customers",IF(NOT(ISNUMBER($D488)),"Fix: charge date",IF(OR($D488&lt;36526,$D488&lt;&gt;INT($D488)),"Fix: charge date",IF($D488&gt;AsOf,"Fix: charge date is after the as-of date",IF(NOT(ISNUMBER($E488)),"Fix: due date",IF(OR($E488&lt;36526,$E488&lt;&gt;INT($E488)),"Fix: due date",IF($E488&lt;$D488,"Fix: due date is before the charge date",IF(NOT(ISNUMBER($F488)),"Fix: amount must be a number",IF($F488&lt;=0,"Fix: amount must be more than 0",IF(ROUND($F488,2)&lt;&gt;$F488,"Fix: amount in dollars and cents",IF($F488&gt;999999.99,"Fix: amount too large","OK"))))))))))))))))</f>
        <v/>
      </c>
    </row>
    <row r="489" customFormat="false" ht="15" hidden="false" customHeight="false" outlineLevel="0" collapsed="false">
      <c r="A489" s="11"/>
      <c r="B489" s="11"/>
      <c r="C489" s="15" t="str">
        <f aca="false">IF($B489="","",IFERROR(INDEX(Customers!$B$11:$B$5000,MATCH($B489,Customers!$A$11:$A$5000,0)),"Unknown ID"))</f>
        <v/>
      </c>
      <c r="D489" s="12"/>
      <c r="E489" s="12"/>
      <c r="F489" s="18"/>
      <c r="G489" s="11"/>
      <c r="H489" s="15" t="str">
        <f aca="false">IF(AND($A489="",$B489="",$D489="",$E489="",$F489="",$G489=""),"",IF($A489="","Fix: add a charge ID",IF(COUNTIF($A$6:$A$5000,$A489)+COUNTIF(Payments!$A$6:$A$5000,$A489)&gt;1,"Fix: duplicate ID",IF($B489="","Fix: choose a customer ID",IF(COUNTIF(Customers!$A$11:$A$5000,$B489)=0,"Fix: unknown customer ID",IF(COUNTIF(Customers!$A$11:$A$5000,$B489)&gt;1,"Fix: customer ID used twice on Customers",IF(NOT(ISNUMBER($D489)),"Fix: charge date",IF(OR($D489&lt;36526,$D489&lt;&gt;INT($D489)),"Fix: charge date",IF($D489&gt;AsOf,"Fix: charge date is after the as-of date",IF(NOT(ISNUMBER($E489)),"Fix: due date",IF(OR($E489&lt;36526,$E489&lt;&gt;INT($E489)),"Fix: due date",IF($E489&lt;$D489,"Fix: due date is before the charge date",IF(NOT(ISNUMBER($F489)),"Fix: amount must be a number",IF($F489&lt;=0,"Fix: amount must be more than 0",IF(ROUND($F489,2)&lt;&gt;$F489,"Fix: amount in dollars and cents",IF($F489&gt;999999.99,"Fix: amount too large","OK"))))))))))))))))</f>
        <v/>
      </c>
    </row>
    <row r="490" customFormat="false" ht="15" hidden="false" customHeight="false" outlineLevel="0" collapsed="false">
      <c r="A490" s="11"/>
      <c r="B490" s="11"/>
      <c r="C490" s="15" t="str">
        <f aca="false">IF($B490="","",IFERROR(INDEX(Customers!$B$11:$B$5000,MATCH($B490,Customers!$A$11:$A$5000,0)),"Unknown ID"))</f>
        <v/>
      </c>
      <c r="D490" s="12"/>
      <c r="E490" s="12"/>
      <c r="F490" s="18"/>
      <c r="G490" s="11"/>
      <c r="H490" s="15" t="str">
        <f aca="false">IF(AND($A490="",$B490="",$D490="",$E490="",$F490="",$G490=""),"",IF($A490="","Fix: add a charge ID",IF(COUNTIF($A$6:$A$5000,$A490)+COUNTIF(Payments!$A$6:$A$5000,$A490)&gt;1,"Fix: duplicate ID",IF($B490="","Fix: choose a customer ID",IF(COUNTIF(Customers!$A$11:$A$5000,$B490)=0,"Fix: unknown customer ID",IF(COUNTIF(Customers!$A$11:$A$5000,$B490)&gt;1,"Fix: customer ID used twice on Customers",IF(NOT(ISNUMBER($D490)),"Fix: charge date",IF(OR($D490&lt;36526,$D490&lt;&gt;INT($D490)),"Fix: charge date",IF($D490&gt;AsOf,"Fix: charge date is after the as-of date",IF(NOT(ISNUMBER($E490)),"Fix: due date",IF(OR($E490&lt;36526,$E490&lt;&gt;INT($E490)),"Fix: due date",IF($E490&lt;$D490,"Fix: due date is before the charge date",IF(NOT(ISNUMBER($F490)),"Fix: amount must be a number",IF($F490&lt;=0,"Fix: amount must be more than 0",IF(ROUND($F490,2)&lt;&gt;$F490,"Fix: amount in dollars and cents",IF($F490&gt;999999.99,"Fix: amount too large","OK"))))))))))))))))</f>
        <v/>
      </c>
    </row>
    <row r="491" customFormat="false" ht="15" hidden="false" customHeight="false" outlineLevel="0" collapsed="false">
      <c r="A491" s="11"/>
      <c r="B491" s="11"/>
      <c r="C491" s="15" t="str">
        <f aca="false">IF($B491="","",IFERROR(INDEX(Customers!$B$11:$B$5000,MATCH($B491,Customers!$A$11:$A$5000,0)),"Unknown ID"))</f>
        <v/>
      </c>
      <c r="D491" s="12"/>
      <c r="E491" s="12"/>
      <c r="F491" s="18"/>
      <c r="G491" s="11"/>
      <c r="H491" s="15" t="str">
        <f aca="false">IF(AND($A491="",$B491="",$D491="",$E491="",$F491="",$G491=""),"",IF($A491="","Fix: add a charge ID",IF(COUNTIF($A$6:$A$5000,$A491)+COUNTIF(Payments!$A$6:$A$5000,$A491)&gt;1,"Fix: duplicate ID",IF($B491="","Fix: choose a customer ID",IF(COUNTIF(Customers!$A$11:$A$5000,$B491)=0,"Fix: unknown customer ID",IF(COUNTIF(Customers!$A$11:$A$5000,$B491)&gt;1,"Fix: customer ID used twice on Customers",IF(NOT(ISNUMBER($D491)),"Fix: charge date",IF(OR($D491&lt;36526,$D491&lt;&gt;INT($D491)),"Fix: charge date",IF($D491&gt;AsOf,"Fix: charge date is after the as-of date",IF(NOT(ISNUMBER($E491)),"Fix: due date",IF(OR($E491&lt;36526,$E491&lt;&gt;INT($E491)),"Fix: due date",IF($E491&lt;$D491,"Fix: due date is before the charge date",IF(NOT(ISNUMBER($F491)),"Fix: amount must be a number",IF($F491&lt;=0,"Fix: amount must be more than 0",IF(ROUND($F491,2)&lt;&gt;$F491,"Fix: amount in dollars and cents",IF($F491&gt;999999.99,"Fix: amount too large","OK"))))))))))))))))</f>
        <v/>
      </c>
    </row>
    <row r="492" customFormat="false" ht="15" hidden="false" customHeight="false" outlineLevel="0" collapsed="false">
      <c r="A492" s="11"/>
      <c r="B492" s="11"/>
      <c r="C492" s="15" t="str">
        <f aca="false">IF($B492="","",IFERROR(INDEX(Customers!$B$11:$B$5000,MATCH($B492,Customers!$A$11:$A$5000,0)),"Unknown ID"))</f>
        <v/>
      </c>
      <c r="D492" s="12"/>
      <c r="E492" s="12"/>
      <c r="F492" s="18"/>
      <c r="G492" s="11"/>
      <c r="H492" s="15" t="str">
        <f aca="false">IF(AND($A492="",$B492="",$D492="",$E492="",$F492="",$G492=""),"",IF($A492="","Fix: add a charge ID",IF(COUNTIF($A$6:$A$5000,$A492)+COUNTIF(Payments!$A$6:$A$5000,$A492)&gt;1,"Fix: duplicate ID",IF($B492="","Fix: choose a customer ID",IF(COUNTIF(Customers!$A$11:$A$5000,$B492)=0,"Fix: unknown customer ID",IF(COUNTIF(Customers!$A$11:$A$5000,$B492)&gt;1,"Fix: customer ID used twice on Customers",IF(NOT(ISNUMBER($D492)),"Fix: charge date",IF(OR($D492&lt;36526,$D492&lt;&gt;INT($D492)),"Fix: charge date",IF($D492&gt;AsOf,"Fix: charge date is after the as-of date",IF(NOT(ISNUMBER($E492)),"Fix: due date",IF(OR($E492&lt;36526,$E492&lt;&gt;INT($E492)),"Fix: due date",IF($E492&lt;$D492,"Fix: due date is before the charge date",IF(NOT(ISNUMBER($F492)),"Fix: amount must be a number",IF($F492&lt;=0,"Fix: amount must be more than 0",IF(ROUND($F492,2)&lt;&gt;$F492,"Fix: amount in dollars and cents",IF($F492&gt;999999.99,"Fix: amount too large","OK"))))))))))))))))</f>
        <v/>
      </c>
    </row>
    <row r="493" customFormat="false" ht="15" hidden="false" customHeight="false" outlineLevel="0" collapsed="false">
      <c r="A493" s="11"/>
      <c r="B493" s="11"/>
      <c r="C493" s="15" t="str">
        <f aca="false">IF($B493="","",IFERROR(INDEX(Customers!$B$11:$B$5000,MATCH($B493,Customers!$A$11:$A$5000,0)),"Unknown ID"))</f>
        <v/>
      </c>
      <c r="D493" s="12"/>
      <c r="E493" s="12"/>
      <c r="F493" s="18"/>
      <c r="G493" s="11"/>
      <c r="H493" s="15" t="str">
        <f aca="false">IF(AND($A493="",$B493="",$D493="",$E493="",$F493="",$G493=""),"",IF($A493="","Fix: add a charge ID",IF(COUNTIF($A$6:$A$5000,$A493)+COUNTIF(Payments!$A$6:$A$5000,$A493)&gt;1,"Fix: duplicate ID",IF($B493="","Fix: choose a customer ID",IF(COUNTIF(Customers!$A$11:$A$5000,$B493)=0,"Fix: unknown customer ID",IF(COUNTIF(Customers!$A$11:$A$5000,$B493)&gt;1,"Fix: customer ID used twice on Customers",IF(NOT(ISNUMBER($D493)),"Fix: charge date",IF(OR($D493&lt;36526,$D493&lt;&gt;INT($D493)),"Fix: charge date",IF($D493&gt;AsOf,"Fix: charge date is after the as-of date",IF(NOT(ISNUMBER($E493)),"Fix: due date",IF(OR($E493&lt;36526,$E493&lt;&gt;INT($E493)),"Fix: due date",IF($E493&lt;$D493,"Fix: due date is before the charge date",IF(NOT(ISNUMBER($F493)),"Fix: amount must be a number",IF($F493&lt;=0,"Fix: amount must be more than 0",IF(ROUND($F493,2)&lt;&gt;$F493,"Fix: amount in dollars and cents",IF($F493&gt;999999.99,"Fix: amount too large","OK"))))))))))))))))</f>
        <v/>
      </c>
    </row>
    <row r="494" customFormat="false" ht="15" hidden="false" customHeight="false" outlineLevel="0" collapsed="false">
      <c r="A494" s="11"/>
      <c r="B494" s="11"/>
      <c r="C494" s="15" t="str">
        <f aca="false">IF($B494="","",IFERROR(INDEX(Customers!$B$11:$B$5000,MATCH($B494,Customers!$A$11:$A$5000,0)),"Unknown ID"))</f>
        <v/>
      </c>
      <c r="D494" s="12"/>
      <c r="E494" s="12"/>
      <c r="F494" s="18"/>
      <c r="G494" s="11"/>
      <c r="H494" s="15" t="str">
        <f aca="false">IF(AND($A494="",$B494="",$D494="",$E494="",$F494="",$G494=""),"",IF($A494="","Fix: add a charge ID",IF(COUNTIF($A$6:$A$5000,$A494)+COUNTIF(Payments!$A$6:$A$5000,$A494)&gt;1,"Fix: duplicate ID",IF($B494="","Fix: choose a customer ID",IF(COUNTIF(Customers!$A$11:$A$5000,$B494)=0,"Fix: unknown customer ID",IF(COUNTIF(Customers!$A$11:$A$5000,$B494)&gt;1,"Fix: customer ID used twice on Customers",IF(NOT(ISNUMBER($D494)),"Fix: charge date",IF(OR($D494&lt;36526,$D494&lt;&gt;INT($D494)),"Fix: charge date",IF($D494&gt;AsOf,"Fix: charge date is after the as-of date",IF(NOT(ISNUMBER($E494)),"Fix: due date",IF(OR($E494&lt;36526,$E494&lt;&gt;INT($E494)),"Fix: due date",IF($E494&lt;$D494,"Fix: due date is before the charge date",IF(NOT(ISNUMBER($F494)),"Fix: amount must be a number",IF($F494&lt;=0,"Fix: amount must be more than 0",IF(ROUND($F494,2)&lt;&gt;$F494,"Fix: amount in dollars and cents",IF($F494&gt;999999.99,"Fix: amount too large","OK"))))))))))))))))</f>
        <v/>
      </c>
    </row>
    <row r="495" customFormat="false" ht="15" hidden="false" customHeight="false" outlineLevel="0" collapsed="false">
      <c r="A495" s="11"/>
      <c r="B495" s="11"/>
      <c r="C495" s="15" t="str">
        <f aca="false">IF($B495="","",IFERROR(INDEX(Customers!$B$11:$B$5000,MATCH($B495,Customers!$A$11:$A$5000,0)),"Unknown ID"))</f>
        <v/>
      </c>
      <c r="D495" s="12"/>
      <c r="E495" s="12"/>
      <c r="F495" s="18"/>
      <c r="G495" s="11"/>
      <c r="H495" s="15" t="str">
        <f aca="false">IF(AND($A495="",$B495="",$D495="",$E495="",$F495="",$G495=""),"",IF($A495="","Fix: add a charge ID",IF(COUNTIF($A$6:$A$5000,$A495)+COUNTIF(Payments!$A$6:$A$5000,$A495)&gt;1,"Fix: duplicate ID",IF($B495="","Fix: choose a customer ID",IF(COUNTIF(Customers!$A$11:$A$5000,$B495)=0,"Fix: unknown customer ID",IF(COUNTIF(Customers!$A$11:$A$5000,$B495)&gt;1,"Fix: customer ID used twice on Customers",IF(NOT(ISNUMBER($D495)),"Fix: charge date",IF(OR($D495&lt;36526,$D495&lt;&gt;INT($D495)),"Fix: charge date",IF($D495&gt;AsOf,"Fix: charge date is after the as-of date",IF(NOT(ISNUMBER($E495)),"Fix: due date",IF(OR($E495&lt;36526,$E495&lt;&gt;INT($E495)),"Fix: due date",IF($E495&lt;$D495,"Fix: due date is before the charge date",IF(NOT(ISNUMBER($F495)),"Fix: amount must be a number",IF($F495&lt;=0,"Fix: amount must be more than 0",IF(ROUND($F495,2)&lt;&gt;$F495,"Fix: amount in dollars and cents",IF($F495&gt;999999.99,"Fix: amount too large","OK"))))))))))))))))</f>
        <v/>
      </c>
    </row>
    <row r="496" customFormat="false" ht="15" hidden="false" customHeight="false" outlineLevel="0" collapsed="false">
      <c r="A496" s="11"/>
      <c r="B496" s="11"/>
      <c r="C496" s="15" t="str">
        <f aca="false">IF($B496="","",IFERROR(INDEX(Customers!$B$11:$B$5000,MATCH($B496,Customers!$A$11:$A$5000,0)),"Unknown ID"))</f>
        <v/>
      </c>
      <c r="D496" s="12"/>
      <c r="E496" s="12"/>
      <c r="F496" s="18"/>
      <c r="G496" s="11"/>
      <c r="H496" s="15" t="str">
        <f aca="false">IF(AND($A496="",$B496="",$D496="",$E496="",$F496="",$G496=""),"",IF($A496="","Fix: add a charge ID",IF(COUNTIF($A$6:$A$5000,$A496)+COUNTIF(Payments!$A$6:$A$5000,$A496)&gt;1,"Fix: duplicate ID",IF($B496="","Fix: choose a customer ID",IF(COUNTIF(Customers!$A$11:$A$5000,$B496)=0,"Fix: unknown customer ID",IF(COUNTIF(Customers!$A$11:$A$5000,$B496)&gt;1,"Fix: customer ID used twice on Customers",IF(NOT(ISNUMBER($D496)),"Fix: charge date",IF(OR($D496&lt;36526,$D496&lt;&gt;INT($D496)),"Fix: charge date",IF($D496&gt;AsOf,"Fix: charge date is after the as-of date",IF(NOT(ISNUMBER($E496)),"Fix: due date",IF(OR($E496&lt;36526,$E496&lt;&gt;INT($E496)),"Fix: due date",IF($E496&lt;$D496,"Fix: due date is before the charge date",IF(NOT(ISNUMBER($F496)),"Fix: amount must be a number",IF($F496&lt;=0,"Fix: amount must be more than 0",IF(ROUND($F496,2)&lt;&gt;$F496,"Fix: amount in dollars and cents",IF($F496&gt;999999.99,"Fix: amount too large","OK"))))))))))))))))</f>
        <v/>
      </c>
    </row>
    <row r="497" customFormat="false" ht="15" hidden="false" customHeight="false" outlineLevel="0" collapsed="false">
      <c r="A497" s="11"/>
      <c r="B497" s="11"/>
      <c r="C497" s="15" t="str">
        <f aca="false">IF($B497="","",IFERROR(INDEX(Customers!$B$11:$B$5000,MATCH($B497,Customers!$A$11:$A$5000,0)),"Unknown ID"))</f>
        <v/>
      </c>
      <c r="D497" s="12"/>
      <c r="E497" s="12"/>
      <c r="F497" s="18"/>
      <c r="G497" s="11"/>
      <c r="H497" s="15" t="str">
        <f aca="false">IF(AND($A497="",$B497="",$D497="",$E497="",$F497="",$G497=""),"",IF($A497="","Fix: add a charge ID",IF(COUNTIF($A$6:$A$5000,$A497)+COUNTIF(Payments!$A$6:$A$5000,$A497)&gt;1,"Fix: duplicate ID",IF($B497="","Fix: choose a customer ID",IF(COUNTIF(Customers!$A$11:$A$5000,$B497)=0,"Fix: unknown customer ID",IF(COUNTIF(Customers!$A$11:$A$5000,$B497)&gt;1,"Fix: customer ID used twice on Customers",IF(NOT(ISNUMBER($D497)),"Fix: charge date",IF(OR($D497&lt;36526,$D497&lt;&gt;INT($D497)),"Fix: charge date",IF($D497&gt;AsOf,"Fix: charge date is after the as-of date",IF(NOT(ISNUMBER($E497)),"Fix: due date",IF(OR($E497&lt;36526,$E497&lt;&gt;INT($E497)),"Fix: due date",IF($E497&lt;$D497,"Fix: due date is before the charge date",IF(NOT(ISNUMBER($F497)),"Fix: amount must be a number",IF($F497&lt;=0,"Fix: amount must be more than 0",IF(ROUND($F497,2)&lt;&gt;$F497,"Fix: amount in dollars and cents",IF($F497&gt;999999.99,"Fix: amount too large","OK"))))))))))))))))</f>
        <v/>
      </c>
    </row>
    <row r="498" customFormat="false" ht="15" hidden="false" customHeight="false" outlineLevel="0" collapsed="false">
      <c r="A498" s="11"/>
      <c r="B498" s="11"/>
      <c r="C498" s="15" t="str">
        <f aca="false">IF($B498="","",IFERROR(INDEX(Customers!$B$11:$B$5000,MATCH($B498,Customers!$A$11:$A$5000,0)),"Unknown ID"))</f>
        <v/>
      </c>
      <c r="D498" s="12"/>
      <c r="E498" s="12"/>
      <c r="F498" s="18"/>
      <c r="G498" s="11"/>
      <c r="H498" s="15" t="str">
        <f aca="false">IF(AND($A498="",$B498="",$D498="",$E498="",$F498="",$G498=""),"",IF($A498="","Fix: add a charge ID",IF(COUNTIF($A$6:$A$5000,$A498)+COUNTIF(Payments!$A$6:$A$5000,$A498)&gt;1,"Fix: duplicate ID",IF($B498="","Fix: choose a customer ID",IF(COUNTIF(Customers!$A$11:$A$5000,$B498)=0,"Fix: unknown customer ID",IF(COUNTIF(Customers!$A$11:$A$5000,$B498)&gt;1,"Fix: customer ID used twice on Customers",IF(NOT(ISNUMBER($D498)),"Fix: charge date",IF(OR($D498&lt;36526,$D498&lt;&gt;INT($D498)),"Fix: charge date",IF($D498&gt;AsOf,"Fix: charge date is after the as-of date",IF(NOT(ISNUMBER($E498)),"Fix: due date",IF(OR($E498&lt;36526,$E498&lt;&gt;INT($E498)),"Fix: due date",IF($E498&lt;$D498,"Fix: due date is before the charge date",IF(NOT(ISNUMBER($F498)),"Fix: amount must be a number",IF($F498&lt;=0,"Fix: amount must be more than 0",IF(ROUND($F498,2)&lt;&gt;$F498,"Fix: amount in dollars and cents",IF($F498&gt;999999.99,"Fix: amount too large","OK"))))))))))))))))</f>
        <v/>
      </c>
    </row>
    <row r="499" customFormat="false" ht="15" hidden="false" customHeight="false" outlineLevel="0" collapsed="false">
      <c r="A499" s="11"/>
      <c r="B499" s="11"/>
      <c r="C499" s="15" t="str">
        <f aca="false">IF($B499="","",IFERROR(INDEX(Customers!$B$11:$B$5000,MATCH($B499,Customers!$A$11:$A$5000,0)),"Unknown ID"))</f>
        <v/>
      </c>
      <c r="D499" s="12"/>
      <c r="E499" s="12"/>
      <c r="F499" s="18"/>
      <c r="G499" s="11"/>
      <c r="H499" s="15" t="str">
        <f aca="false">IF(AND($A499="",$B499="",$D499="",$E499="",$F499="",$G499=""),"",IF($A499="","Fix: add a charge ID",IF(COUNTIF($A$6:$A$5000,$A499)+COUNTIF(Payments!$A$6:$A$5000,$A499)&gt;1,"Fix: duplicate ID",IF($B499="","Fix: choose a customer ID",IF(COUNTIF(Customers!$A$11:$A$5000,$B499)=0,"Fix: unknown customer ID",IF(COUNTIF(Customers!$A$11:$A$5000,$B499)&gt;1,"Fix: customer ID used twice on Customers",IF(NOT(ISNUMBER($D499)),"Fix: charge date",IF(OR($D499&lt;36526,$D499&lt;&gt;INT($D499)),"Fix: charge date",IF($D499&gt;AsOf,"Fix: charge date is after the as-of date",IF(NOT(ISNUMBER($E499)),"Fix: due date",IF(OR($E499&lt;36526,$E499&lt;&gt;INT($E499)),"Fix: due date",IF($E499&lt;$D499,"Fix: due date is before the charge date",IF(NOT(ISNUMBER($F499)),"Fix: amount must be a number",IF($F499&lt;=0,"Fix: amount must be more than 0",IF(ROUND($F499,2)&lt;&gt;$F499,"Fix: amount in dollars and cents",IF($F499&gt;999999.99,"Fix: amount too large","OK"))))))))))))))))</f>
        <v/>
      </c>
    </row>
    <row r="500" customFormat="false" ht="15" hidden="false" customHeight="false" outlineLevel="0" collapsed="false">
      <c r="A500" s="11"/>
      <c r="B500" s="11"/>
      <c r="C500" s="15" t="str">
        <f aca="false">IF($B500="","",IFERROR(INDEX(Customers!$B$11:$B$5000,MATCH($B500,Customers!$A$11:$A$5000,0)),"Unknown ID"))</f>
        <v/>
      </c>
      <c r="D500" s="12"/>
      <c r="E500" s="12"/>
      <c r="F500" s="18"/>
      <c r="G500" s="11"/>
      <c r="H500" s="15" t="str">
        <f aca="false">IF(AND($A500="",$B500="",$D500="",$E500="",$F500="",$G500=""),"",IF($A500="","Fix: add a charge ID",IF(COUNTIF($A$6:$A$5000,$A500)+COUNTIF(Payments!$A$6:$A$5000,$A500)&gt;1,"Fix: duplicate ID",IF($B500="","Fix: choose a customer ID",IF(COUNTIF(Customers!$A$11:$A$5000,$B500)=0,"Fix: unknown customer ID",IF(COUNTIF(Customers!$A$11:$A$5000,$B500)&gt;1,"Fix: customer ID used twice on Customers",IF(NOT(ISNUMBER($D500)),"Fix: charge date",IF(OR($D500&lt;36526,$D500&lt;&gt;INT($D500)),"Fix: charge date",IF($D500&gt;AsOf,"Fix: charge date is after the as-of date",IF(NOT(ISNUMBER($E500)),"Fix: due date",IF(OR($E500&lt;36526,$E500&lt;&gt;INT($E500)),"Fix: due date",IF($E500&lt;$D500,"Fix: due date is before the charge date",IF(NOT(ISNUMBER($F500)),"Fix: amount must be a number",IF($F500&lt;=0,"Fix: amount must be more than 0",IF(ROUND($F500,2)&lt;&gt;$F500,"Fix: amount in dollars and cents",IF($F500&gt;999999.99,"Fix: amount too large","OK"))))))))))))))))</f>
        <v/>
      </c>
    </row>
    <row r="501" customFormat="false" ht="15" hidden="false" customHeight="false" outlineLevel="0" collapsed="false">
      <c r="A501" s="11"/>
      <c r="B501" s="11"/>
      <c r="C501" s="15" t="str">
        <f aca="false">IF($B501="","",IFERROR(INDEX(Customers!$B$11:$B$5000,MATCH($B501,Customers!$A$11:$A$5000,0)),"Unknown ID"))</f>
        <v/>
      </c>
      <c r="D501" s="12"/>
      <c r="E501" s="12"/>
      <c r="F501" s="18"/>
      <c r="G501" s="11"/>
      <c r="H501" s="15" t="str">
        <f aca="false">IF(AND($A501="",$B501="",$D501="",$E501="",$F501="",$G501=""),"",IF($A501="","Fix: add a charge ID",IF(COUNTIF($A$6:$A$5000,$A501)+COUNTIF(Payments!$A$6:$A$5000,$A501)&gt;1,"Fix: duplicate ID",IF($B501="","Fix: choose a customer ID",IF(COUNTIF(Customers!$A$11:$A$5000,$B501)=0,"Fix: unknown customer ID",IF(COUNTIF(Customers!$A$11:$A$5000,$B501)&gt;1,"Fix: customer ID used twice on Customers",IF(NOT(ISNUMBER($D501)),"Fix: charge date",IF(OR($D501&lt;36526,$D501&lt;&gt;INT($D501)),"Fix: charge date",IF($D501&gt;AsOf,"Fix: charge date is after the as-of date",IF(NOT(ISNUMBER($E501)),"Fix: due date",IF(OR($E501&lt;36526,$E501&lt;&gt;INT($E501)),"Fix: due date",IF($E501&lt;$D501,"Fix: due date is before the charge date",IF(NOT(ISNUMBER($F501)),"Fix: amount must be a number",IF($F501&lt;=0,"Fix: amount must be more than 0",IF(ROUND($F501,2)&lt;&gt;$F501,"Fix: amount in dollars and cents",IF($F501&gt;999999.99,"Fix: amount too large","OK"))))))))))))))))</f>
        <v/>
      </c>
    </row>
    <row r="502" customFormat="false" ht="15" hidden="false" customHeight="false" outlineLevel="0" collapsed="false">
      <c r="A502" s="11"/>
      <c r="B502" s="11"/>
      <c r="C502" s="15" t="str">
        <f aca="false">IF($B502="","",IFERROR(INDEX(Customers!$B$11:$B$5000,MATCH($B502,Customers!$A$11:$A$5000,0)),"Unknown ID"))</f>
        <v/>
      </c>
      <c r="D502" s="12"/>
      <c r="E502" s="12"/>
      <c r="F502" s="18"/>
      <c r="G502" s="11"/>
      <c r="H502" s="15" t="str">
        <f aca="false">IF(AND($A502="",$B502="",$D502="",$E502="",$F502="",$G502=""),"",IF($A502="","Fix: add a charge ID",IF(COUNTIF($A$6:$A$5000,$A502)+COUNTIF(Payments!$A$6:$A$5000,$A502)&gt;1,"Fix: duplicate ID",IF($B502="","Fix: choose a customer ID",IF(COUNTIF(Customers!$A$11:$A$5000,$B502)=0,"Fix: unknown customer ID",IF(COUNTIF(Customers!$A$11:$A$5000,$B502)&gt;1,"Fix: customer ID used twice on Customers",IF(NOT(ISNUMBER($D502)),"Fix: charge date",IF(OR($D502&lt;36526,$D502&lt;&gt;INT($D502)),"Fix: charge date",IF($D502&gt;AsOf,"Fix: charge date is after the as-of date",IF(NOT(ISNUMBER($E502)),"Fix: due date",IF(OR($E502&lt;36526,$E502&lt;&gt;INT($E502)),"Fix: due date",IF($E502&lt;$D502,"Fix: due date is before the charge date",IF(NOT(ISNUMBER($F502)),"Fix: amount must be a number",IF($F502&lt;=0,"Fix: amount must be more than 0",IF(ROUND($F502,2)&lt;&gt;$F502,"Fix: amount in dollars and cents",IF($F502&gt;999999.99,"Fix: amount too large","OK"))))))))))))))))</f>
        <v/>
      </c>
    </row>
    <row r="503" customFormat="false" ht="15" hidden="false" customHeight="false" outlineLevel="0" collapsed="false">
      <c r="A503" s="11"/>
      <c r="B503" s="11"/>
      <c r="C503" s="15" t="str">
        <f aca="false">IF($B503="","",IFERROR(INDEX(Customers!$B$11:$B$5000,MATCH($B503,Customers!$A$11:$A$5000,0)),"Unknown ID"))</f>
        <v/>
      </c>
      <c r="D503" s="12"/>
      <c r="E503" s="12"/>
      <c r="F503" s="18"/>
      <c r="G503" s="11"/>
      <c r="H503" s="15" t="str">
        <f aca="false">IF(AND($A503="",$B503="",$D503="",$E503="",$F503="",$G503=""),"",IF($A503="","Fix: add a charge ID",IF(COUNTIF($A$6:$A$5000,$A503)+COUNTIF(Payments!$A$6:$A$5000,$A503)&gt;1,"Fix: duplicate ID",IF($B503="","Fix: choose a customer ID",IF(COUNTIF(Customers!$A$11:$A$5000,$B503)=0,"Fix: unknown customer ID",IF(COUNTIF(Customers!$A$11:$A$5000,$B503)&gt;1,"Fix: customer ID used twice on Customers",IF(NOT(ISNUMBER($D503)),"Fix: charge date",IF(OR($D503&lt;36526,$D503&lt;&gt;INT($D503)),"Fix: charge date",IF($D503&gt;AsOf,"Fix: charge date is after the as-of date",IF(NOT(ISNUMBER($E503)),"Fix: due date",IF(OR($E503&lt;36526,$E503&lt;&gt;INT($E503)),"Fix: due date",IF($E503&lt;$D503,"Fix: due date is before the charge date",IF(NOT(ISNUMBER($F503)),"Fix: amount must be a number",IF($F503&lt;=0,"Fix: amount must be more than 0",IF(ROUND($F503,2)&lt;&gt;$F503,"Fix: amount in dollars and cents",IF($F503&gt;999999.99,"Fix: amount too large","OK"))))))))))))))))</f>
        <v/>
      </c>
    </row>
    <row r="504" customFormat="false" ht="15" hidden="false" customHeight="false" outlineLevel="0" collapsed="false">
      <c r="A504" s="11"/>
      <c r="B504" s="11"/>
      <c r="C504" s="15" t="str">
        <f aca="false">IF($B504="","",IFERROR(INDEX(Customers!$B$11:$B$5000,MATCH($B504,Customers!$A$11:$A$5000,0)),"Unknown ID"))</f>
        <v/>
      </c>
      <c r="D504" s="12"/>
      <c r="E504" s="12"/>
      <c r="F504" s="18"/>
      <c r="G504" s="11"/>
      <c r="H504" s="15" t="str">
        <f aca="false">IF(AND($A504="",$B504="",$D504="",$E504="",$F504="",$G504=""),"",IF($A504="","Fix: add a charge ID",IF(COUNTIF($A$6:$A$5000,$A504)+COUNTIF(Payments!$A$6:$A$5000,$A504)&gt;1,"Fix: duplicate ID",IF($B504="","Fix: choose a customer ID",IF(COUNTIF(Customers!$A$11:$A$5000,$B504)=0,"Fix: unknown customer ID",IF(COUNTIF(Customers!$A$11:$A$5000,$B504)&gt;1,"Fix: customer ID used twice on Customers",IF(NOT(ISNUMBER($D504)),"Fix: charge date",IF(OR($D504&lt;36526,$D504&lt;&gt;INT($D504)),"Fix: charge date",IF($D504&gt;AsOf,"Fix: charge date is after the as-of date",IF(NOT(ISNUMBER($E504)),"Fix: due date",IF(OR($E504&lt;36526,$E504&lt;&gt;INT($E504)),"Fix: due date",IF($E504&lt;$D504,"Fix: due date is before the charge date",IF(NOT(ISNUMBER($F504)),"Fix: amount must be a number",IF($F504&lt;=0,"Fix: amount must be more than 0",IF(ROUND($F504,2)&lt;&gt;$F504,"Fix: amount in dollars and cents",IF($F504&gt;999999.99,"Fix: amount too large","OK"))))))))))))))))</f>
        <v/>
      </c>
    </row>
    <row r="505" customFormat="false" ht="15" hidden="false" customHeight="false" outlineLevel="0" collapsed="false">
      <c r="A505" s="11"/>
      <c r="B505" s="11"/>
      <c r="C505" s="15" t="str">
        <f aca="false">IF($B505="","",IFERROR(INDEX(Customers!$B$11:$B$5000,MATCH($B505,Customers!$A$11:$A$5000,0)),"Unknown ID"))</f>
        <v/>
      </c>
      <c r="D505" s="12"/>
      <c r="E505" s="12"/>
      <c r="F505" s="18"/>
      <c r="G505" s="11"/>
      <c r="H505" s="15" t="str">
        <f aca="false">IF(AND($A505="",$B505="",$D505="",$E505="",$F505="",$G505=""),"",IF($A505="","Fix: add a charge ID",IF(COUNTIF($A$6:$A$5000,$A505)+COUNTIF(Payments!$A$6:$A$5000,$A505)&gt;1,"Fix: duplicate ID",IF($B505="","Fix: choose a customer ID",IF(COUNTIF(Customers!$A$11:$A$5000,$B505)=0,"Fix: unknown customer ID",IF(COUNTIF(Customers!$A$11:$A$5000,$B505)&gt;1,"Fix: customer ID used twice on Customers",IF(NOT(ISNUMBER($D505)),"Fix: charge date",IF(OR($D505&lt;36526,$D505&lt;&gt;INT($D505)),"Fix: charge date",IF($D505&gt;AsOf,"Fix: charge date is after the as-of date",IF(NOT(ISNUMBER($E505)),"Fix: due date",IF(OR($E505&lt;36526,$E505&lt;&gt;INT($E505)),"Fix: due date",IF($E505&lt;$D505,"Fix: due date is before the charge date",IF(NOT(ISNUMBER($F505)),"Fix: amount must be a number",IF($F505&lt;=0,"Fix: amount must be more than 0",IF(ROUND($F505,2)&lt;&gt;$F505,"Fix: amount in dollars and cents",IF($F505&gt;999999.99,"Fix: amount too large","OK"))))))))))))))))</f>
        <v/>
      </c>
    </row>
    <row r="506" customFormat="false" ht="15" hidden="false" customHeight="false" outlineLevel="0" collapsed="false">
      <c r="A506" s="11"/>
      <c r="B506" s="11"/>
      <c r="C506" s="15" t="str">
        <f aca="false">IF($B506="","",IFERROR(INDEX(Customers!$B$11:$B$5000,MATCH($B506,Customers!$A$11:$A$5000,0)),"Unknown ID"))</f>
        <v/>
      </c>
      <c r="D506" s="12"/>
      <c r="E506" s="12"/>
      <c r="F506" s="18"/>
      <c r="G506" s="11"/>
      <c r="H506" s="15" t="str">
        <f aca="false">IF(AND($A506="",$B506="",$D506="",$E506="",$F506="",$G506=""),"",IF($A506="","Fix: add a charge ID",IF(COUNTIF($A$6:$A$5000,$A506)+COUNTIF(Payments!$A$6:$A$5000,$A506)&gt;1,"Fix: duplicate ID",IF($B506="","Fix: choose a customer ID",IF(COUNTIF(Customers!$A$11:$A$5000,$B506)=0,"Fix: unknown customer ID",IF(COUNTIF(Customers!$A$11:$A$5000,$B506)&gt;1,"Fix: customer ID used twice on Customers",IF(NOT(ISNUMBER($D506)),"Fix: charge date",IF(OR($D506&lt;36526,$D506&lt;&gt;INT($D506)),"Fix: charge date",IF($D506&gt;AsOf,"Fix: charge date is after the as-of date",IF(NOT(ISNUMBER($E506)),"Fix: due date",IF(OR($E506&lt;36526,$E506&lt;&gt;INT($E506)),"Fix: due date",IF($E506&lt;$D506,"Fix: due date is before the charge date",IF(NOT(ISNUMBER($F506)),"Fix: amount must be a number",IF($F506&lt;=0,"Fix: amount must be more than 0",IF(ROUND($F506,2)&lt;&gt;$F506,"Fix: amount in dollars and cents",IF($F506&gt;999999.99,"Fix: amount too large","OK"))))))))))))))))</f>
        <v/>
      </c>
    </row>
    <row r="507" customFormat="false" ht="15" hidden="false" customHeight="false" outlineLevel="0" collapsed="false">
      <c r="A507" s="11"/>
      <c r="B507" s="11"/>
      <c r="C507" s="15" t="str">
        <f aca="false">IF($B507="","",IFERROR(INDEX(Customers!$B$11:$B$5000,MATCH($B507,Customers!$A$11:$A$5000,0)),"Unknown ID"))</f>
        <v/>
      </c>
      <c r="D507" s="12"/>
      <c r="E507" s="12"/>
      <c r="F507" s="18"/>
      <c r="G507" s="11"/>
      <c r="H507" s="15" t="str">
        <f aca="false">IF(AND($A507="",$B507="",$D507="",$E507="",$F507="",$G507=""),"",IF($A507="","Fix: add a charge ID",IF(COUNTIF($A$6:$A$5000,$A507)+COUNTIF(Payments!$A$6:$A$5000,$A507)&gt;1,"Fix: duplicate ID",IF($B507="","Fix: choose a customer ID",IF(COUNTIF(Customers!$A$11:$A$5000,$B507)=0,"Fix: unknown customer ID",IF(COUNTIF(Customers!$A$11:$A$5000,$B507)&gt;1,"Fix: customer ID used twice on Customers",IF(NOT(ISNUMBER($D507)),"Fix: charge date",IF(OR($D507&lt;36526,$D507&lt;&gt;INT($D507)),"Fix: charge date",IF($D507&gt;AsOf,"Fix: charge date is after the as-of date",IF(NOT(ISNUMBER($E507)),"Fix: due date",IF(OR($E507&lt;36526,$E507&lt;&gt;INT($E507)),"Fix: due date",IF($E507&lt;$D507,"Fix: due date is before the charge date",IF(NOT(ISNUMBER($F507)),"Fix: amount must be a number",IF($F507&lt;=0,"Fix: amount must be more than 0",IF(ROUND($F507,2)&lt;&gt;$F507,"Fix: amount in dollars and cents",IF($F507&gt;999999.99,"Fix: amount too large","OK"))))))))))))))))</f>
        <v/>
      </c>
    </row>
    <row r="508" customFormat="false" ht="15" hidden="false" customHeight="false" outlineLevel="0" collapsed="false">
      <c r="A508" s="11"/>
      <c r="B508" s="11"/>
      <c r="C508" s="15" t="str">
        <f aca="false">IF($B508="","",IFERROR(INDEX(Customers!$B$11:$B$5000,MATCH($B508,Customers!$A$11:$A$5000,0)),"Unknown ID"))</f>
        <v/>
      </c>
      <c r="D508" s="12"/>
      <c r="E508" s="12"/>
      <c r="F508" s="18"/>
      <c r="G508" s="11"/>
      <c r="H508" s="15" t="str">
        <f aca="false">IF(AND($A508="",$B508="",$D508="",$E508="",$F508="",$G508=""),"",IF($A508="","Fix: add a charge ID",IF(COUNTIF($A$6:$A$5000,$A508)+COUNTIF(Payments!$A$6:$A$5000,$A508)&gt;1,"Fix: duplicate ID",IF($B508="","Fix: choose a customer ID",IF(COUNTIF(Customers!$A$11:$A$5000,$B508)=0,"Fix: unknown customer ID",IF(COUNTIF(Customers!$A$11:$A$5000,$B508)&gt;1,"Fix: customer ID used twice on Customers",IF(NOT(ISNUMBER($D508)),"Fix: charge date",IF(OR($D508&lt;36526,$D508&lt;&gt;INT($D508)),"Fix: charge date",IF($D508&gt;AsOf,"Fix: charge date is after the as-of date",IF(NOT(ISNUMBER($E508)),"Fix: due date",IF(OR($E508&lt;36526,$E508&lt;&gt;INT($E508)),"Fix: due date",IF($E508&lt;$D508,"Fix: due date is before the charge date",IF(NOT(ISNUMBER($F508)),"Fix: amount must be a number",IF($F508&lt;=0,"Fix: amount must be more than 0",IF(ROUND($F508,2)&lt;&gt;$F508,"Fix: amount in dollars and cents",IF($F508&gt;999999.99,"Fix: amount too large","OK"))))))))))))))))</f>
        <v/>
      </c>
    </row>
    <row r="509" customFormat="false" ht="15" hidden="false" customHeight="false" outlineLevel="0" collapsed="false">
      <c r="A509" s="11"/>
      <c r="B509" s="11"/>
      <c r="C509" s="15" t="str">
        <f aca="false">IF($B509="","",IFERROR(INDEX(Customers!$B$11:$B$5000,MATCH($B509,Customers!$A$11:$A$5000,0)),"Unknown ID"))</f>
        <v/>
      </c>
      <c r="D509" s="12"/>
      <c r="E509" s="12"/>
      <c r="F509" s="18"/>
      <c r="G509" s="11"/>
      <c r="H509" s="15" t="str">
        <f aca="false">IF(AND($A509="",$B509="",$D509="",$E509="",$F509="",$G509=""),"",IF($A509="","Fix: add a charge ID",IF(COUNTIF($A$6:$A$5000,$A509)+COUNTIF(Payments!$A$6:$A$5000,$A509)&gt;1,"Fix: duplicate ID",IF($B509="","Fix: choose a customer ID",IF(COUNTIF(Customers!$A$11:$A$5000,$B509)=0,"Fix: unknown customer ID",IF(COUNTIF(Customers!$A$11:$A$5000,$B509)&gt;1,"Fix: customer ID used twice on Customers",IF(NOT(ISNUMBER($D509)),"Fix: charge date",IF(OR($D509&lt;36526,$D509&lt;&gt;INT($D509)),"Fix: charge date",IF($D509&gt;AsOf,"Fix: charge date is after the as-of date",IF(NOT(ISNUMBER($E509)),"Fix: due date",IF(OR($E509&lt;36526,$E509&lt;&gt;INT($E509)),"Fix: due date",IF($E509&lt;$D509,"Fix: due date is before the charge date",IF(NOT(ISNUMBER($F509)),"Fix: amount must be a number",IF($F509&lt;=0,"Fix: amount must be more than 0",IF(ROUND($F509,2)&lt;&gt;$F509,"Fix: amount in dollars and cents",IF($F509&gt;999999.99,"Fix: amount too large","OK"))))))))))))))))</f>
        <v/>
      </c>
    </row>
    <row r="510" customFormat="false" ht="15" hidden="false" customHeight="false" outlineLevel="0" collapsed="false">
      <c r="A510" s="11"/>
      <c r="B510" s="11"/>
      <c r="C510" s="15" t="str">
        <f aca="false">IF($B510="","",IFERROR(INDEX(Customers!$B$11:$B$5000,MATCH($B510,Customers!$A$11:$A$5000,0)),"Unknown ID"))</f>
        <v/>
      </c>
      <c r="D510" s="12"/>
      <c r="E510" s="12"/>
      <c r="F510" s="18"/>
      <c r="G510" s="11"/>
      <c r="H510" s="15" t="str">
        <f aca="false">IF(AND($A510="",$B510="",$D510="",$E510="",$F510="",$G510=""),"",IF($A510="","Fix: add a charge ID",IF(COUNTIF($A$6:$A$5000,$A510)+COUNTIF(Payments!$A$6:$A$5000,$A510)&gt;1,"Fix: duplicate ID",IF($B510="","Fix: choose a customer ID",IF(COUNTIF(Customers!$A$11:$A$5000,$B510)=0,"Fix: unknown customer ID",IF(COUNTIF(Customers!$A$11:$A$5000,$B510)&gt;1,"Fix: customer ID used twice on Customers",IF(NOT(ISNUMBER($D510)),"Fix: charge date",IF(OR($D510&lt;36526,$D510&lt;&gt;INT($D510)),"Fix: charge date",IF($D510&gt;AsOf,"Fix: charge date is after the as-of date",IF(NOT(ISNUMBER($E510)),"Fix: due date",IF(OR($E510&lt;36526,$E510&lt;&gt;INT($E510)),"Fix: due date",IF($E510&lt;$D510,"Fix: due date is before the charge date",IF(NOT(ISNUMBER($F510)),"Fix: amount must be a number",IF($F510&lt;=0,"Fix: amount must be more than 0",IF(ROUND($F510,2)&lt;&gt;$F510,"Fix: amount in dollars and cents",IF($F510&gt;999999.99,"Fix: amount too large","OK"))))))))))))))))</f>
        <v/>
      </c>
    </row>
    <row r="511" customFormat="false" ht="15" hidden="false" customHeight="false" outlineLevel="0" collapsed="false">
      <c r="A511" s="11"/>
      <c r="B511" s="11"/>
      <c r="C511" s="15" t="str">
        <f aca="false">IF($B511="","",IFERROR(INDEX(Customers!$B$11:$B$5000,MATCH($B511,Customers!$A$11:$A$5000,0)),"Unknown ID"))</f>
        <v/>
      </c>
      <c r="D511" s="12"/>
      <c r="E511" s="12"/>
      <c r="F511" s="18"/>
      <c r="G511" s="11"/>
      <c r="H511" s="15" t="str">
        <f aca="false">IF(AND($A511="",$B511="",$D511="",$E511="",$F511="",$G511=""),"",IF($A511="","Fix: add a charge ID",IF(COUNTIF($A$6:$A$5000,$A511)+COUNTIF(Payments!$A$6:$A$5000,$A511)&gt;1,"Fix: duplicate ID",IF($B511="","Fix: choose a customer ID",IF(COUNTIF(Customers!$A$11:$A$5000,$B511)=0,"Fix: unknown customer ID",IF(COUNTIF(Customers!$A$11:$A$5000,$B511)&gt;1,"Fix: customer ID used twice on Customers",IF(NOT(ISNUMBER($D511)),"Fix: charge date",IF(OR($D511&lt;36526,$D511&lt;&gt;INT($D511)),"Fix: charge date",IF($D511&gt;AsOf,"Fix: charge date is after the as-of date",IF(NOT(ISNUMBER($E511)),"Fix: due date",IF(OR($E511&lt;36526,$E511&lt;&gt;INT($E511)),"Fix: due date",IF($E511&lt;$D511,"Fix: due date is before the charge date",IF(NOT(ISNUMBER($F511)),"Fix: amount must be a number",IF($F511&lt;=0,"Fix: amount must be more than 0",IF(ROUND($F511,2)&lt;&gt;$F511,"Fix: amount in dollars and cents",IF($F511&gt;999999.99,"Fix: amount too large","OK"))))))))))))))))</f>
        <v/>
      </c>
    </row>
    <row r="512" customFormat="false" ht="15" hidden="false" customHeight="false" outlineLevel="0" collapsed="false">
      <c r="A512" s="11"/>
      <c r="B512" s="11"/>
      <c r="C512" s="15" t="str">
        <f aca="false">IF($B512="","",IFERROR(INDEX(Customers!$B$11:$B$5000,MATCH($B512,Customers!$A$11:$A$5000,0)),"Unknown ID"))</f>
        <v/>
      </c>
      <c r="D512" s="12"/>
      <c r="E512" s="12"/>
      <c r="F512" s="18"/>
      <c r="G512" s="11"/>
      <c r="H512" s="15" t="str">
        <f aca="false">IF(AND($A512="",$B512="",$D512="",$E512="",$F512="",$G512=""),"",IF($A512="","Fix: add a charge ID",IF(COUNTIF($A$6:$A$5000,$A512)+COUNTIF(Payments!$A$6:$A$5000,$A512)&gt;1,"Fix: duplicate ID",IF($B512="","Fix: choose a customer ID",IF(COUNTIF(Customers!$A$11:$A$5000,$B512)=0,"Fix: unknown customer ID",IF(COUNTIF(Customers!$A$11:$A$5000,$B512)&gt;1,"Fix: customer ID used twice on Customers",IF(NOT(ISNUMBER($D512)),"Fix: charge date",IF(OR($D512&lt;36526,$D512&lt;&gt;INT($D512)),"Fix: charge date",IF($D512&gt;AsOf,"Fix: charge date is after the as-of date",IF(NOT(ISNUMBER($E512)),"Fix: due date",IF(OR($E512&lt;36526,$E512&lt;&gt;INT($E512)),"Fix: due date",IF($E512&lt;$D512,"Fix: due date is before the charge date",IF(NOT(ISNUMBER($F512)),"Fix: amount must be a number",IF($F512&lt;=0,"Fix: amount must be more than 0",IF(ROUND($F512,2)&lt;&gt;$F512,"Fix: amount in dollars and cents",IF($F512&gt;999999.99,"Fix: amount too large","OK"))))))))))))))))</f>
        <v/>
      </c>
    </row>
    <row r="513" customFormat="false" ht="15" hidden="false" customHeight="false" outlineLevel="0" collapsed="false">
      <c r="A513" s="11"/>
      <c r="B513" s="11"/>
      <c r="C513" s="15" t="str">
        <f aca="false">IF($B513="","",IFERROR(INDEX(Customers!$B$11:$B$5000,MATCH($B513,Customers!$A$11:$A$5000,0)),"Unknown ID"))</f>
        <v/>
      </c>
      <c r="D513" s="12"/>
      <c r="E513" s="12"/>
      <c r="F513" s="18"/>
      <c r="G513" s="11"/>
      <c r="H513" s="15" t="str">
        <f aca="false">IF(AND($A513="",$B513="",$D513="",$E513="",$F513="",$G513=""),"",IF($A513="","Fix: add a charge ID",IF(COUNTIF($A$6:$A$5000,$A513)+COUNTIF(Payments!$A$6:$A$5000,$A513)&gt;1,"Fix: duplicate ID",IF($B513="","Fix: choose a customer ID",IF(COUNTIF(Customers!$A$11:$A$5000,$B513)=0,"Fix: unknown customer ID",IF(COUNTIF(Customers!$A$11:$A$5000,$B513)&gt;1,"Fix: customer ID used twice on Customers",IF(NOT(ISNUMBER($D513)),"Fix: charge date",IF(OR($D513&lt;36526,$D513&lt;&gt;INT($D513)),"Fix: charge date",IF($D513&gt;AsOf,"Fix: charge date is after the as-of date",IF(NOT(ISNUMBER($E513)),"Fix: due date",IF(OR($E513&lt;36526,$E513&lt;&gt;INT($E513)),"Fix: due date",IF($E513&lt;$D513,"Fix: due date is before the charge date",IF(NOT(ISNUMBER($F513)),"Fix: amount must be a number",IF($F513&lt;=0,"Fix: amount must be more than 0",IF(ROUND($F513,2)&lt;&gt;$F513,"Fix: amount in dollars and cents",IF($F513&gt;999999.99,"Fix: amount too large","OK"))))))))))))))))</f>
        <v/>
      </c>
    </row>
    <row r="514" customFormat="false" ht="15" hidden="false" customHeight="false" outlineLevel="0" collapsed="false">
      <c r="A514" s="11"/>
      <c r="B514" s="11"/>
      <c r="C514" s="15" t="str">
        <f aca="false">IF($B514="","",IFERROR(INDEX(Customers!$B$11:$B$5000,MATCH($B514,Customers!$A$11:$A$5000,0)),"Unknown ID"))</f>
        <v/>
      </c>
      <c r="D514" s="12"/>
      <c r="E514" s="12"/>
      <c r="F514" s="18"/>
      <c r="G514" s="11"/>
      <c r="H514" s="15" t="str">
        <f aca="false">IF(AND($A514="",$B514="",$D514="",$E514="",$F514="",$G514=""),"",IF($A514="","Fix: add a charge ID",IF(COUNTIF($A$6:$A$5000,$A514)+COUNTIF(Payments!$A$6:$A$5000,$A514)&gt;1,"Fix: duplicate ID",IF($B514="","Fix: choose a customer ID",IF(COUNTIF(Customers!$A$11:$A$5000,$B514)=0,"Fix: unknown customer ID",IF(COUNTIF(Customers!$A$11:$A$5000,$B514)&gt;1,"Fix: customer ID used twice on Customers",IF(NOT(ISNUMBER($D514)),"Fix: charge date",IF(OR($D514&lt;36526,$D514&lt;&gt;INT($D514)),"Fix: charge date",IF($D514&gt;AsOf,"Fix: charge date is after the as-of date",IF(NOT(ISNUMBER($E514)),"Fix: due date",IF(OR($E514&lt;36526,$E514&lt;&gt;INT($E514)),"Fix: due date",IF($E514&lt;$D514,"Fix: due date is before the charge date",IF(NOT(ISNUMBER($F514)),"Fix: amount must be a number",IF($F514&lt;=0,"Fix: amount must be more than 0",IF(ROUND($F514,2)&lt;&gt;$F514,"Fix: amount in dollars and cents",IF($F514&gt;999999.99,"Fix: amount too large","OK"))))))))))))))))</f>
        <v/>
      </c>
    </row>
    <row r="515" customFormat="false" ht="15" hidden="false" customHeight="false" outlineLevel="0" collapsed="false">
      <c r="A515" s="11"/>
      <c r="B515" s="11"/>
      <c r="C515" s="15" t="str">
        <f aca="false">IF($B515="","",IFERROR(INDEX(Customers!$B$11:$B$5000,MATCH($B515,Customers!$A$11:$A$5000,0)),"Unknown ID"))</f>
        <v/>
      </c>
      <c r="D515" s="12"/>
      <c r="E515" s="12"/>
      <c r="F515" s="18"/>
      <c r="G515" s="11"/>
      <c r="H515" s="15" t="str">
        <f aca="false">IF(AND($A515="",$B515="",$D515="",$E515="",$F515="",$G515=""),"",IF($A515="","Fix: add a charge ID",IF(COUNTIF($A$6:$A$5000,$A515)+COUNTIF(Payments!$A$6:$A$5000,$A515)&gt;1,"Fix: duplicate ID",IF($B515="","Fix: choose a customer ID",IF(COUNTIF(Customers!$A$11:$A$5000,$B515)=0,"Fix: unknown customer ID",IF(COUNTIF(Customers!$A$11:$A$5000,$B515)&gt;1,"Fix: customer ID used twice on Customers",IF(NOT(ISNUMBER($D515)),"Fix: charge date",IF(OR($D515&lt;36526,$D515&lt;&gt;INT($D515)),"Fix: charge date",IF($D515&gt;AsOf,"Fix: charge date is after the as-of date",IF(NOT(ISNUMBER($E515)),"Fix: due date",IF(OR($E515&lt;36526,$E515&lt;&gt;INT($E515)),"Fix: due date",IF($E515&lt;$D515,"Fix: due date is before the charge date",IF(NOT(ISNUMBER($F515)),"Fix: amount must be a number",IF($F515&lt;=0,"Fix: amount must be more than 0",IF(ROUND($F515,2)&lt;&gt;$F515,"Fix: amount in dollars and cents",IF($F515&gt;999999.99,"Fix: amount too large","OK"))))))))))))))))</f>
        <v/>
      </c>
    </row>
    <row r="516" customFormat="false" ht="15" hidden="false" customHeight="false" outlineLevel="0" collapsed="false">
      <c r="A516" s="11"/>
      <c r="B516" s="11"/>
      <c r="C516" s="15" t="str">
        <f aca="false">IF($B516="","",IFERROR(INDEX(Customers!$B$11:$B$5000,MATCH($B516,Customers!$A$11:$A$5000,0)),"Unknown ID"))</f>
        <v/>
      </c>
      <c r="D516" s="12"/>
      <c r="E516" s="12"/>
      <c r="F516" s="18"/>
      <c r="G516" s="11"/>
      <c r="H516" s="15" t="str">
        <f aca="false">IF(AND($A516="",$B516="",$D516="",$E516="",$F516="",$G516=""),"",IF($A516="","Fix: add a charge ID",IF(COUNTIF($A$6:$A$5000,$A516)+COUNTIF(Payments!$A$6:$A$5000,$A516)&gt;1,"Fix: duplicate ID",IF($B516="","Fix: choose a customer ID",IF(COUNTIF(Customers!$A$11:$A$5000,$B516)=0,"Fix: unknown customer ID",IF(COUNTIF(Customers!$A$11:$A$5000,$B516)&gt;1,"Fix: customer ID used twice on Customers",IF(NOT(ISNUMBER($D516)),"Fix: charge date",IF(OR($D516&lt;36526,$D516&lt;&gt;INT($D516)),"Fix: charge date",IF($D516&gt;AsOf,"Fix: charge date is after the as-of date",IF(NOT(ISNUMBER($E516)),"Fix: due date",IF(OR($E516&lt;36526,$E516&lt;&gt;INT($E516)),"Fix: due date",IF($E516&lt;$D516,"Fix: due date is before the charge date",IF(NOT(ISNUMBER($F516)),"Fix: amount must be a number",IF($F516&lt;=0,"Fix: amount must be more than 0",IF(ROUND($F516,2)&lt;&gt;$F516,"Fix: amount in dollars and cents",IF($F516&gt;999999.99,"Fix: amount too large","OK"))))))))))))))))</f>
        <v/>
      </c>
    </row>
    <row r="517" customFormat="false" ht="15" hidden="false" customHeight="false" outlineLevel="0" collapsed="false">
      <c r="A517" s="11"/>
      <c r="B517" s="11"/>
      <c r="C517" s="15" t="str">
        <f aca="false">IF($B517="","",IFERROR(INDEX(Customers!$B$11:$B$5000,MATCH($B517,Customers!$A$11:$A$5000,0)),"Unknown ID"))</f>
        <v/>
      </c>
      <c r="D517" s="12"/>
      <c r="E517" s="12"/>
      <c r="F517" s="18"/>
      <c r="G517" s="11"/>
      <c r="H517" s="15" t="str">
        <f aca="false">IF(AND($A517="",$B517="",$D517="",$E517="",$F517="",$G517=""),"",IF($A517="","Fix: add a charge ID",IF(COUNTIF($A$6:$A$5000,$A517)+COUNTIF(Payments!$A$6:$A$5000,$A517)&gt;1,"Fix: duplicate ID",IF($B517="","Fix: choose a customer ID",IF(COUNTIF(Customers!$A$11:$A$5000,$B517)=0,"Fix: unknown customer ID",IF(COUNTIF(Customers!$A$11:$A$5000,$B517)&gt;1,"Fix: customer ID used twice on Customers",IF(NOT(ISNUMBER($D517)),"Fix: charge date",IF(OR($D517&lt;36526,$D517&lt;&gt;INT($D517)),"Fix: charge date",IF($D517&gt;AsOf,"Fix: charge date is after the as-of date",IF(NOT(ISNUMBER($E517)),"Fix: due date",IF(OR($E517&lt;36526,$E517&lt;&gt;INT($E517)),"Fix: due date",IF($E517&lt;$D517,"Fix: due date is before the charge date",IF(NOT(ISNUMBER($F517)),"Fix: amount must be a number",IF($F517&lt;=0,"Fix: amount must be more than 0",IF(ROUND($F517,2)&lt;&gt;$F517,"Fix: amount in dollars and cents",IF($F517&gt;999999.99,"Fix: amount too large","OK"))))))))))))))))</f>
        <v/>
      </c>
    </row>
    <row r="518" customFormat="false" ht="15" hidden="false" customHeight="false" outlineLevel="0" collapsed="false">
      <c r="A518" s="11"/>
      <c r="B518" s="11"/>
      <c r="C518" s="15" t="str">
        <f aca="false">IF($B518="","",IFERROR(INDEX(Customers!$B$11:$B$5000,MATCH($B518,Customers!$A$11:$A$5000,0)),"Unknown ID"))</f>
        <v/>
      </c>
      <c r="D518" s="12"/>
      <c r="E518" s="12"/>
      <c r="F518" s="18"/>
      <c r="G518" s="11"/>
      <c r="H518" s="15" t="str">
        <f aca="false">IF(AND($A518="",$B518="",$D518="",$E518="",$F518="",$G518=""),"",IF($A518="","Fix: add a charge ID",IF(COUNTIF($A$6:$A$5000,$A518)+COUNTIF(Payments!$A$6:$A$5000,$A518)&gt;1,"Fix: duplicate ID",IF($B518="","Fix: choose a customer ID",IF(COUNTIF(Customers!$A$11:$A$5000,$B518)=0,"Fix: unknown customer ID",IF(COUNTIF(Customers!$A$11:$A$5000,$B518)&gt;1,"Fix: customer ID used twice on Customers",IF(NOT(ISNUMBER($D518)),"Fix: charge date",IF(OR($D518&lt;36526,$D518&lt;&gt;INT($D518)),"Fix: charge date",IF($D518&gt;AsOf,"Fix: charge date is after the as-of date",IF(NOT(ISNUMBER($E518)),"Fix: due date",IF(OR($E518&lt;36526,$E518&lt;&gt;INT($E518)),"Fix: due date",IF($E518&lt;$D518,"Fix: due date is before the charge date",IF(NOT(ISNUMBER($F518)),"Fix: amount must be a number",IF($F518&lt;=0,"Fix: amount must be more than 0",IF(ROUND($F518,2)&lt;&gt;$F518,"Fix: amount in dollars and cents",IF($F518&gt;999999.99,"Fix: amount too large","OK"))))))))))))))))</f>
        <v/>
      </c>
    </row>
    <row r="519" customFormat="false" ht="15" hidden="false" customHeight="false" outlineLevel="0" collapsed="false">
      <c r="A519" s="11"/>
      <c r="B519" s="11"/>
      <c r="C519" s="15" t="str">
        <f aca="false">IF($B519="","",IFERROR(INDEX(Customers!$B$11:$B$5000,MATCH($B519,Customers!$A$11:$A$5000,0)),"Unknown ID"))</f>
        <v/>
      </c>
      <c r="D519" s="12"/>
      <c r="E519" s="12"/>
      <c r="F519" s="18"/>
      <c r="G519" s="11"/>
      <c r="H519" s="15" t="str">
        <f aca="false">IF(AND($A519="",$B519="",$D519="",$E519="",$F519="",$G519=""),"",IF($A519="","Fix: add a charge ID",IF(COUNTIF($A$6:$A$5000,$A519)+COUNTIF(Payments!$A$6:$A$5000,$A519)&gt;1,"Fix: duplicate ID",IF($B519="","Fix: choose a customer ID",IF(COUNTIF(Customers!$A$11:$A$5000,$B519)=0,"Fix: unknown customer ID",IF(COUNTIF(Customers!$A$11:$A$5000,$B519)&gt;1,"Fix: customer ID used twice on Customers",IF(NOT(ISNUMBER($D519)),"Fix: charge date",IF(OR($D519&lt;36526,$D519&lt;&gt;INT($D519)),"Fix: charge date",IF($D519&gt;AsOf,"Fix: charge date is after the as-of date",IF(NOT(ISNUMBER($E519)),"Fix: due date",IF(OR($E519&lt;36526,$E519&lt;&gt;INT($E519)),"Fix: due date",IF($E519&lt;$D519,"Fix: due date is before the charge date",IF(NOT(ISNUMBER($F519)),"Fix: amount must be a number",IF($F519&lt;=0,"Fix: amount must be more than 0",IF(ROUND($F519,2)&lt;&gt;$F519,"Fix: amount in dollars and cents",IF($F519&gt;999999.99,"Fix: amount too large","OK"))))))))))))))))</f>
        <v/>
      </c>
    </row>
    <row r="520" customFormat="false" ht="15" hidden="false" customHeight="false" outlineLevel="0" collapsed="false">
      <c r="A520" s="11"/>
      <c r="B520" s="11"/>
      <c r="C520" s="15" t="str">
        <f aca="false">IF($B520="","",IFERROR(INDEX(Customers!$B$11:$B$5000,MATCH($B520,Customers!$A$11:$A$5000,0)),"Unknown ID"))</f>
        <v/>
      </c>
      <c r="D520" s="12"/>
      <c r="E520" s="12"/>
      <c r="F520" s="18"/>
      <c r="G520" s="11"/>
      <c r="H520" s="15" t="str">
        <f aca="false">IF(AND($A520="",$B520="",$D520="",$E520="",$F520="",$G520=""),"",IF($A520="","Fix: add a charge ID",IF(COUNTIF($A$6:$A$5000,$A520)+COUNTIF(Payments!$A$6:$A$5000,$A520)&gt;1,"Fix: duplicate ID",IF($B520="","Fix: choose a customer ID",IF(COUNTIF(Customers!$A$11:$A$5000,$B520)=0,"Fix: unknown customer ID",IF(COUNTIF(Customers!$A$11:$A$5000,$B520)&gt;1,"Fix: customer ID used twice on Customers",IF(NOT(ISNUMBER($D520)),"Fix: charge date",IF(OR($D520&lt;36526,$D520&lt;&gt;INT($D520)),"Fix: charge date",IF($D520&gt;AsOf,"Fix: charge date is after the as-of date",IF(NOT(ISNUMBER($E520)),"Fix: due date",IF(OR($E520&lt;36526,$E520&lt;&gt;INT($E520)),"Fix: due date",IF($E520&lt;$D520,"Fix: due date is before the charge date",IF(NOT(ISNUMBER($F520)),"Fix: amount must be a number",IF($F520&lt;=0,"Fix: amount must be more than 0",IF(ROUND($F520,2)&lt;&gt;$F520,"Fix: amount in dollars and cents",IF($F520&gt;999999.99,"Fix: amount too large","OK"))))))))))))))))</f>
        <v/>
      </c>
    </row>
    <row r="521" customFormat="false" ht="15" hidden="false" customHeight="false" outlineLevel="0" collapsed="false">
      <c r="A521" s="11"/>
      <c r="B521" s="11"/>
      <c r="C521" s="15" t="str">
        <f aca="false">IF($B521="","",IFERROR(INDEX(Customers!$B$11:$B$5000,MATCH($B521,Customers!$A$11:$A$5000,0)),"Unknown ID"))</f>
        <v/>
      </c>
      <c r="D521" s="12"/>
      <c r="E521" s="12"/>
      <c r="F521" s="18"/>
      <c r="G521" s="11"/>
      <c r="H521" s="15" t="str">
        <f aca="false">IF(AND($A521="",$B521="",$D521="",$E521="",$F521="",$G521=""),"",IF($A521="","Fix: add a charge ID",IF(COUNTIF($A$6:$A$5000,$A521)+COUNTIF(Payments!$A$6:$A$5000,$A521)&gt;1,"Fix: duplicate ID",IF($B521="","Fix: choose a customer ID",IF(COUNTIF(Customers!$A$11:$A$5000,$B521)=0,"Fix: unknown customer ID",IF(COUNTIF(Customers!$A$11:$A$5000,$B521)&gt;1,"Fix: customer ID used twice on Customers",IF(NOT(ISNUMBER($D521)),"Fix: charge date",IF(OR($D521&lt;36526,$D521&lt;&gt;INT($D521)),"Fix: charge date",IF($D521&gt;AsOf,"Fix: charge date is after the as-of date",IF(NOT(ISNUMBER($E521)),"Fix: due date",IF(OR($E521&lt;36526,$E521&lt;&gt;INT($E521)),"Fix: due date",IF($E521&lt;$D521,"Fix: due date is before the charge date",IF(NOT(ISNUMBER($F521)),"Fix: amount must be a number",IF($F521&lt;=0,"Fix: amount must be more than 0",IF(ROUND($F521,2)&lt;&gt;$F521,"Fix: amount in dollars and cents",IF($F521&gt;999999.99,"Fix: amount too large","OK"))))))))))))))))</f>
        <v/>
      </c>
    </row>
    <row r="522" customFormat="false" ht="15" hidden="false" customHeight="false" outlineLevel="0" collapsed="false">
      <c r="A522" s="11"/>
      <c r="B522" s="11"/>
      <c r="C522" s="15" t="str">
        <f aca="false">IF($B522="","",IFERROR(INDEX(Customers!$B$11:$B$5000,MATCH($B522,Customers!$A$11:$A$5000,0)),"Unknown ID"))</f>
        <v/>
      </c>
      <c r="D522" s="12"/>
      <c r="E522" s="12"/>
      <c r="F522" s="18"/>
      <c r="G522" s="11"/>
      <c r="H522" s="15" t="str">
        <f aca="false">IF(AND($A522="",$B522="",$D522="",$E522="",$F522="",$G522=""),"",IF($A522="","Fix: add a charge ID",IF(COUNTIF($A$6:$A$5000,$A522)+COUNTIF(Payments!$A$6:$A$5000,$A522)&gt;1,"Fix: duplicate ID",IF($B522="","Fix: choose a customer ID",IF(COUNTIF(Customers!$A$11:$A$5000,$B522)=0,"Fix: unknown customer ID",IF(COUNTIF(Customers!$A$11:$A$5000,$B522)&gt;1,"Fix: customer ID used twice on Customers",IF(NOT(ISNUMBER($D522)),"Fix: charge date",IF(OR($D522&lt;36526,$D522&lt;&gt;INT($D522)),"Fix: charge date",IF($D522&gt;AsOf,"Fix: charge date is after the as-of date",IF(NOT(ISNUMBER($E522)),"Fix: due date",IF(OR($E522&lt;36526,$E522&lt;&gt;INT($E522)),"Fix: due date",IF($E522&lt;$D522,"Fix: due date is before the charge date",IF(NOT(ISNUMBER($F522)),"Fix: amount must be a number",IF($F522&lt;=0,"Fix: amount must be more than 0",IF(ROUND($F522,2)&lt;&gt;$F522,"Fix: amount in dollars and cents",IF($F522&gt;999999.99,"Fix: amount too large","OK"))))))))))))))))</f>
        <v/>
      </c>
    </row>
    <row r="523" customFormat="false" ht="15" hidden="false" customHeight="false" outlineLevel="0" collapsed="false">
      <c r="A523" s="11"/>
      <c r="B523" s="11"/>
      <c r="C523" s="15" t="str">
        <f aca="false">IF($B523="","",IFERROR(INDEX(Customers!$B$11:$B$5000,MATCH($B523,Customers!$A$11:$A$5000,0)),"Unknown ID"))</f>
        <v/>
      </c>
      <c r="D523" s="12"/>
      <c r="E523" s="12"/>
      <c r="F523" s="18"/>
      <c r="G523" s="11"/>
      <c r="H523" s="15" t="str">
        <f aca="false">IF(AND($A523="",$B523="",$D523="",$E523="",$F523="",$G523=""),"",IF($A523="","Fix: add a charge ID",IF(COUNTIF($A$6:$A$5000,$A523)+COUNTIF(Payments!$A$6:$A$5000,$A523)&gt;1,"Fix: duplicate ID",IF($B523="","Fix: choose a customer ID",IF(COUNTIF(Customers!$A$11:$A$5000,$B523)=0,"Fix: unknown customer ID",IF(COUNTIF(Customers!$A$11:$A$5000,$B523)&gt;1,"Fix: customer ID used twice on Customers",IF(NOT(ISNUMBER($D523)),"Fix: charge date",IF(OR($D523&lt;36526,$D523&lt;&gt;INT($D523)),"Fix: charge date",IF($D523&gt;AsOf,"Fix: charge date is after the as-of date",IF(NOT(ISNUMBER($E523)),"Fix: due date",IF(OR($E523&lt;36526,$E523&lt;&gt;INT($E523)),"Fix: due date",IF($E523&lt;$D523,"Fix: due date is before the charge date",IF(NOT(ISNUMBER($F523)),"Fix: amount must be a number",IF($F523&lt;=0,"Fix: amount must be more than 0",IF(ROUND($F523,2)&lt;&gt;$F523,"Fix: amount in dollars and cents",IF($F523&gt;999999.99,"Fix: amount too large","OK"))))))))))))))))</f>
        <v/>
      </c>
    </row>
    <row r="524" customFormat="false" ht="15" hidden="false" customHeight="false" outlineLevel="0" collapsed="false">
      <c r="A524" s="11"/>
      <c r="B524" s="11"/>
      <c r="C524" s="15" t="str">
        <f aca="false">IF($B524="","",IFERROR(INDEX(Customers!$B$11:$B$5000,MATCH($B524,Customers!$A$11:$A$5000,0)),"Unknown ID"))</f>
        <v/>
      </c>
      <c r="D524" s="12"/>
      <c r="E524" s="12"/>
      <c r="F524" s="18"/>
      <c r="G524" s="11"/>
      <c r="H524" s="15" t="str">
        <f aca="false">IF(AND($A524="",$B524="",$D524="",$E524="",$F524="",$G524=""),"",IF($A524="","Fix: add a charge ID",IF(COUNTIF($A$6:$A$5000,$A524)+COUNTIF(Payments!$A$6:$A$5000,$A524)&gt;1,"Fix: duplicate ID",IF($B524="","Fix: choose a customer ID",IF(COUNTIF(Customers!$A$11:$A$5000,$B524)=0,"Fix: unknown customer ID",IF(COUNTIF(Customers!$A$11:$A$5000,$B524)&gt;1,"Fix: customer ID used twice on Customers",IF(NOT(ISNUMBER($D524)),"Fix: charge date",IF(OR($D524&lt;36526,$D524&lt;&gt;INT($D524)),"Fix: charge date",IF($D524&gt;AsOf,"Fix: charge date is after the as-of date",IF(NOT(ISNUMBER($E524)),"Fix: due date",IF(OR($E524&lt;36526,$E524&lt;&gt;INT($E524)),"Fix: due date",IF($E524&lt;$D524,"Fix: due date is before the charge date",IF(NOT(ISNUMBER($F524)),"Fix: amount must be a number",IF($F524&lt;=0,"Fix: amount must be more than 0",IF(ROUND($F524,2)&lt;&gt;$F524,"Fix: amount in dollars and cents",IF($F524&gt;999999.99,"Fix: amount too large","OK"))))))))))))))))</f>
        <v/>
      </c>
    </row>
    <row r="525" customFormat="false" ht="15" hidden="false" customHeight="false" outlineLevel="0" collapsed="false">
      <c r="A525" s="11"/>
      <c r="B525" s="11"/>
      <c r="C525" s="15" t="str">
        <f aca="false">IF($B525="","",IFERROR(INDEX(Customers!$B$11:$B$5000,MATCH($B525,Customers!$A$11:$A$5000,0)),"Unknown ID"))</f>
        <v/>
      </c>
      <c r="D525" s="12"/>
      <c r="E525" s="12"/>
      <c r="F525" s="18"/>
      <c r="G525" s="11"/>
      <c r="H525" s="15" t="str">
        <f aca="false">IF(AND($A525="",$B525="",$D525="",$E525="",$F525="",$G525=""),"",IF($A525="","Fix: add a charge ID",IF(COUNTIF($A$6:$A$5000,$A525)+COUNTIF(Payments!$A$6:$A$5000,$A525)&gt;1,"Fix: duplicate ID",IF($B525="","Fix: choose a customer ID",IF(COUNTIF(Customers!$A$11:$A$5000,$B525)=0,"Fix: unknown customer ID",IF(COUNTIF(Customers!$A$11:$A$5000,$B525)&gt;1,"Fix: customer ID used twice on Customers",IF(NOT(ISNUMBER($D525)),"Fix: charge date",IF(OR($D525&lt;36526,$D525&lt;&gt;INT($D525)),"Fix: charge date",IF($D525&gt;AsOf,"Fix: charge date is after the as-of date",IF(NOT(ISNUMBER($E525)),"Fix: due date",IF(OR($E525&lt;36526,$E525&lt;&gt;INT($E525)),"Fix: due date",IF($E525&lt;$D525,"Fix: due date is before the charge date",IF(NOT(ISNUMBER($F525)),"Fix: amount must be a number",IF($F525&lt;=0,"Fix: amount must be more than 0",IF(ROUND($F525,2)&lt;&gt;$F525,"Fix: amount in dollars and cents",IF($F525&gt;999999.99,"Fix: amount too large","OK"))))))))))))))))</f>
        <v/>
      </c>
    </row>
    <row r="526" customFormat="false" ht="15" hidden="false" customHeight="false" outlineLevel="0" collapsed="false">
      <c r="A526" s="11"/>
      <c r="B526" s="11"/>
      <c r="C526" s="15" t="str">
        <f aca="false">IF($B526="","",IFERROR(INDEX(Customers!$B$11:$B$5000,MATCH($B526,Customers!$A$11:$A$5000,0)),"Unknown ID"))</f>
        <v/>
      </c>
      <c r="D526" s="12"/>
      <c r="E526" s="12"/>
      <c r="F526" s="18"/>
      <c r="G526" s="11"/>
      <c r="H526" s="15" t="str">
        <f aca="false">IF(AND($A526="",$B526="",$D526="",$E526="",$F526="",$G526=""),"",IF($A526="","Fix: add a charge ID",IF(COUNTIF($A$6:$A$5000,$A526)+COUNTIF(Payments!$A$6:$A$5000,$A526)&gt;1,"Fix: duplicate ID",IF($B526="","Fix: choose a customer ID",IF(COUNTIF(Customers!$A$11:$A$5000,$B526)=0,"Fix: unknown customer ID",IF(COUNTIF(Customers!$A$11:$A$5000,$B526)&gt;1,"Fix: customer ID used twice on Customers",IF(NOT(ISNUMBER($D526)),"Fix: charge date",IF(OR($D526&lt;36526,$D526&lt;&gt;INT($D526)),"Fix: charge date",IF($D526&gt;AsOf,"Fix: charge date is after the as-of date",IF(NOT(ISNUMBER($E526)),"Fix: due date",IF(OR($E526&lt;36526,$E526&lt;&gt;INT($E526)),"Fix: due date",IF($E526&lt;$D526,"Fix: due date is before the charge date",IF(NOT(ISNUMBER($F526)),"Fix: amount must be a number",IF($F526&lt;=0,"Fix: amount must be more than 0",IF(ROUND($F526,2)&lt;&gt;$F526,"Fix: amount in dollars and cents",IF($F526&gt;999999.99,"Fix: amount too large","OK"))))))))))))))))</f>
        <v/>
      </c>
    </row>
    <row r="527" customFormat="false" ht="15" hidden="false" customHeight="false" outlineLevel="0" collapsed="false">
      <c r="A527" s="11"/>
      <c r="B527" s="11"/>
      <c r="C527" s="15" t="str">
        <f aca="false">IF($B527="","",IFERROR(INDEX(Customers!$B$11:$B$5000,MATCH($B527,Customers!$A$11:$A$5000,0)),"Unknown ID"))</f>
        <v/>
      </c>
      <c r="D527" s="12"/>
      <c r="E527" s="12"/>
      <c r="F527" s="18"/>
      <c r="G527" s="11"/>
      <c r="H527" s="15" t="str">
        <f aca="false">IF(AND($A527="",$B527="",$D527="",$E527="",$F527="",$G527=""),"",IF($A527="","Fix: add a charge ID",IF(COUNTIF($A$6:$A$5000,$A527)+COUNTIF(Payments!$A$6:$A$5000,$A527)&gt;1,"Fix: duplicate ID",IF($B527="","Fix: choose a customer ID",IF(COUNTIF(Customers!$A$11:$A$5000,$B527)=0,"Fix: unknown customer ID",IF(COUNTIF(Customers!$A$11:$A$5000,$B527)&gt;1,"Fix: customer ID used twice on Customers",IF(NOT(ISNUMBER($D527)),"Fix: charge date",IF(OR($D527&lt;36526,$D527&lt;&gt;INT($D527)),"Fix: charge date",IF($D527&gt;AsOf,"Fix: charge date is after the as-of date",IF(NOT(ISNUMBER($E527)),"Fix: due date",IF(OR($E527&lt;36526,$E527&lt;&gt;INT($E527)),"Fix: due date",IF($E527&lt;$D527,"Fix: due date is before the charge date",IF(NOT(ISNUMBER($F527)),"Fix: amount must be a number",IF($F527&lt;=0,"Fix: amount must be more than 0",IF(ROUND($F527,2)&lt;&gt;$F527,"Fix: amount in dollars and cents",IF($F527&gt;999999.99,"Fix: amount too large","OK"))))))))))))))))</f>
        <v/>
      </c>
    </row>
    <row r="528" customFormat="false" ht="15" hidden="false" customHeight="false" outlineLevel="0" collapsed="false">
      <c r="A528" s="11"/>
      <c r="B528" s="11"/>
      <c r="C528" s="15" t="str">
        <f aca="false">IF($B528="","",IFERROR(INDEX(Customers!$B$11:$B$5000,MATCH($B528,Customers!$A$11:$A$5000,0)),"Unknown ID"))</f>
        <v/>
      </c>
      <c r="D528" s="12"/>
      <c r="E528" s="12"/>
      <c r="F528" s="18"/>
      <c r="G528" s="11"/>
      <c r="H528" s="15" t="str">
        <f aca="false">IF(AND($A528="",$B528="",$D528="",$E528="",$F528="",$G528=""),"",IF($A528="","Fix: add a charge ID",IF(COUNTIF($A$6:$A$5000,$A528)+COUNTIF(Payments!$A$6:$A$5000,$A528)&gt;1,"Fix: duplicate ID",IF($B528="","Fix: choose a customer ID",IF(COUNTIF(Customers!$A$11:$A$5000,$B528)=0,"Fix: unknown customer ID",IF(COUNTIF(Customers!$A$11:$A$5000,$B528)&gt;1,"Fix: customer ID used twice on Customers",IF(NOT(ISNUMBER($D528)),"Fix: charge date",IF(OR($D528&lt;36526,$D528&lt;&gt;INT($D528)),"Fix: charge date",IF($D528&gt;AsOf,"Fix: charge date is after the as-of date",IF(NOT(ISNUMBER($E528)),"Fix: due date",IF(OR($E528&lt;36526,$E528&lt;&gt;INT($E528)),"Fix: due date",IF($E528&lt;$D528,"Fix: due date is before the charge date",IF(NOT(ISNUMBER($F528)),"Fix: amount must be a number",IF($F528&lt;=0,"Fix: amount must be more than 0",IF(ROUND($F528,2)&lt;&gt;$F528,"Fix: amount in dollars and cents",IF($F528&gt;999999.99,"Fix: amount too large","OK"))))))))))))))))</f>
        <v/>
      </c>
    </row>
    <row r="529" customFormat="false" ht="15" hidden="false" customHeight="false" outlineLevel="0" collapsed="false">
      <c r="A529" s="11"/>
      <c r="B529" s="11"/>
      <c r="C529" s="15" t="str">
        <f aca="false">IF($B529="","",IFERROR(INDEX(Customers!$B$11:$B$5000,MATCH($B529,Customers!$A$11:$A$5000,0)),"Unknown ID"))</f>
        <v/>
      </c>
      <c r="D529" s="12"/>
      <c r="E529" s="12"/>
      <c r="F529" s="18"/>
      <c r="G529" s="11"/>
      <c r="H529" s="15" t="str">
        <f aca="false">IF(AND($A529="",$B529="",$D529="",$E529="",$F529="",$G529=""),"",IF($A529="","Fix: add a charge ID",IF(COUNTIF($A$6:$A$5000,$A529)+COUNTIF(Payments!$A$6:$A$5000,$A529)&gt;1,"Fix: duplicate ID",IF($B529="","Fix: choose a customer ID",IF(COUNTIF(Customers!$A$11:$A$5000,$B529)=0,"Fix: unknown customer ID",IF(COUNTIF(Customers!$A$11:$A$5000,$B529)&gt;1,"Fix: customer ID used twice on Customers",IF(NOT(ISNUMBER($D529)),"Fix: charge date",IF(OR($D529&lt;36526,$D529&lt;&gt;INT($D529)),"Fix: charge date",IF($D529&gt;AsOf,"Fix: charge date is after the as-of date",IF(NOT(ISNUMBER($E529)),"Fix: due date",IF(OR($E529&lt;36526,$E529&lt;&gt;INT($E529)),"Fix: due date",IF($E529&lt;$D529,"Fix: due date is before the charge date",IF(NOT(ISNUMBER($F529)),"Fix: amount must be a number",IF($F529&lt;=0,"Fix: amount must be more than 0",IF(ROUND($F529,2)&lt;&gt;$F529,"Fix: amount in dollars and cents",IF($F529&gt;999999.99,"Fix: amount too large","OK"))))))))))))))))</f>
        <v/>
      </c>
    </row>
    <row r="530" customFormat="false" ht="15" hidden="false" customHeight="false" outlineLevel="0" collapsed="false">
      <c r="A530" s="11"/>
      <c r="B530" s="11"/>
      <c r="C530" s="15" t="str">
        <f aca="false">IF($B530="","",IFERROR(INDEX(Customers!$B$11:$B$5000,MATCH($B530,Customers!$A$11:$A$5000,0)),"Unknown ID"))</f>
        <v/>
      </c>
      <c r="D530" s="12"/>
      <c r="E530" s="12"/>
      <c r="F530" s="18"/>
      <c r="G530" s="11"/>
      <c r="H530" s="15" t="str">
        <f aca="false">IF(AND($A530="",$B530="",$D530="",$E530="",$F530="",$G530=""),"",IF($A530="","Fix: add a charge ID",IF(COUNTIF($A$6:$A$5000,$A530)+COUNTIF(Payments!$A$6:$A$5000,$A530)&gt;1,"Fix: duplicate ID",IF($B530="","Fix: choose a customer ID",IF(COUNTIF(Customers!$A$11:$A$5000,$B530)=0,"Fix: unknown customer ID",IF(COUNTIF(Customers!$A$11:$A$5000,$B530)&gt;1,"Fix: customer ID used twice on Customers",IF(NOT(ISNUMBER($D530)),"Fix: charge date",IF(OR($D530&lt;36526,$D530&lt;&gt;INT($D530)),"Fix: charge date",IF($D530&gt;AsOf,"Fix: charge date is after the as-of date",IF(NOT(ISNUMBER($E530)),"Fix: due date",IF(OR($E530&lt;36526,$E530&lt;&gt;INT($E530)),"Fix: due date",IF($E530&lt;$D530,"Fix: due date is before the charge date",IF(NOT(ISNUMBER($F530)),"Fix: amount must be a number",IF($F530&lt;=0,"Fix: amount must be more than 0",IF(ROUND($F530,2)&lt;&gt;$F530,"Fix: amount in dollars and cents",IF($F530&gt;999999.99,"Fix: amount too large","OK"))))))))))))))))</f>
        <v/>
      </c>
    </row>
    <row r="531" customFormat="false" ht="15" hidden="false" customHeight="false" outlineLevel="0" collapsed="false">
      <c r="A531" s="11"/>
      <c r="B531" s="11"/>
      <c r="C531" s="15" t="str">
        <f aca="false">IF($B531="","",IFERROR(INDEX(Customers!$B$11:$B$5000,MATCH($B531,Customers!$A$11:$A$5000,0)),"Unknown ID"))</f>
        <v/>
      </c>
      <c r="D531" s="12"/>
      <c r="E531" s="12"/>
      <c r="F531" s="18"/>
      <c r="G531" s="11"/>
      <c r="H531" s="15" t="str">
        <f aca="false">IF(AND($A531="",$B531="",$D531="",$E531="",$F531="",$G531=""),"",IF($A531="","Fix: add a charge ID",IF(COUNTIF($A$6:$A$5000,$A531)+COUNTIF(Payments!$A$6:$A$5000,$A531)&gt;1,"Fix: duplicate ID",IF($B531="","Fix: choose a customer ID",IF(COUNTIF(Customers!$A$11:$A$5000,$B531)=0,"Fix: unknown customer ID",IF(COUNTIF(Customers!$A$11:$A$5000,$B531)&gt;1,"Fix: customer ID used twice on Customers",IF(NOT(ISNUMBER($D531)),"Fix: charge date",IF(OR($D531&lt;36526,$D531&lt;&gt;INT($D531)),"Fix: charge date",IF($D531&gt;AsOf,"Fix: charge date is after the as-of date",IF(NOT(ISNUMBER($E531)),"Fix: due date",IF(OR($E531&lt;36526,$E531&lt;&gt;INT($E531)),"Fix: due date",IF($E531&lt;$D531,"Fix: due date is before the charge date",IF(NOT(ISNUMBER($F531)),"Fix: amount must be a number",IF($F531&lt;=0,"Fix: amount must be more than 0",IF(ROUND($F531,2)&lt;&gt;$F531,"Fix: amount in dollars and cents",IF($F531&gt;999999.99,"Fix: amount too large","OK"))))))))))))))))</f>
        <v/>
      </c>
    </row>
    <row r="532" customFormat="false" ht="15" hidden="false" customHeight="false" outlineLevel="0" collapsed="false">
      <c r="A532" s="11"/>
      <c r="B532" s="11"/>
      <c r="C532" s="15" t="str">
        <f aca="false">IF($B532="","",IFERROR(INDEX(Customers!$B$11:$B$5000,MATCH($B532,Customers!$A$11:$A$5000,0)),"Unknown ID"))</f>
        <v/>
      </c>
      <c r="D532" s="12"/>
      <c r="E532" s="12"/>
      <c r="F532" s="18"/>
      <c r="G532" s="11"/>
      <c r="H532" s="15" t="str">
        <f aca="false">IF(AND($A532="",$B532="",$D532="",$E532="",$F532="",$G532=""),"",IF($A532="","Fix: add a charge ID",IF(COUNTIF($A$6:$A$5000,$A532)+COUNTIF(Payments!$A$6:$A$5000,$A532)&gt;1,"Fix: duplicate ID",IF($B532="","Fix: choose a customer ID",IF(COUNTIF(Customers!$A$11:$A$5000,$B532)=0,"Fix: unknown customer ID",IF(COUNTIF(Customers!$A$11:$A$5000,$B532)&gt;1,"Fix: customer ID used twice on Customers",IF(NOT(ISNUMBER($D532)),"Fix: charge date",IF(OR($D532&lt;36526,$D532&lt;&gt;INT($D532)),"Fix: charge date",IF($D532&gt;AsOf,"Fix: charge date is after the as-of date",IF(NOT(ISNUMBER($E532)),"Fix: due date",IF(OR($E532&lt;36526,$E532&lt;&gt;INT($E532)),"Fix: due date",IF($E532&lt;$D532,"Fix: due date is before the charge date",IF(NOT(ISNUMBER($F532)),"Fix: amount must be a number",IF($F532&lt;=0,"Fix: amount must be more than 0",IF(ROUND($F532,2)&lt;&gt;$F532,"Fix: amount in dollars and cents",IF($F532&gt;999999.99,"Fix: amount too large","OK"))))))))))))))))</f>
        <v/>
      </c>
    </row>
    <row r="533" customFormat="false" ht="15" hidden="false" customHeight="false" outlineLevel="0" collapsed="false">
      <c r="A533" s="11"/>
      <c r="B533" s="11"/>
      <c r="C533" s="15" t="str">
        <f aca="false">IF($B533="","",IFERROR(INDEX(Customers!$B$11:$B$5000,MATCH($B533,Customers!$A$11:$A$5000,0)),"Unknown ID"))</f>
        <v/>
      </c>
      <c r="D533" s="12"/>
      <c r="E533" s="12"/>
      <c r="F533" s="18"/>
      <c r="G533" s="11"/>
      <c r="H533" s="15" t="str">
        <f aca="false">IF(AND($A533="",$B533="",$D533="",$E533="",$F533="",$G533=""),"",IF($A533="","Fix: add a charge ID",IF(COUNTIF($A$6:$A$5000,$A533)+COUNTIF(Payments!$A$6:$A$5000,$A533)&gt;1,"Fix: duplicate ID",IF($B533="","Fix: choose a customer ID",IF(COUNTIF(Customers!$A$11:$A$5000,$B533)=0,"Fix: unknown customer ID",IF(COUNTIF(Customers!$A$11:$A$5000,$B533)&gt;1,"Fix: customer ID used twice on Customers",IF(NOT(ISNUMBER($D533)),"Fix: charge date",IF(OR($D533&lt;36526,$D533&lt;&gt;INT($D533)),"Fix: charge date",IF($D533&gt;AsOf,"Fix: charge date is after the as-of date",IF(NOT(ISNUMBER($E533)),"Fix: due date",IF(OR($E533&lt;36526,$E533&lt;&gt;INT($E533)),"Fix: due date",IF($E533&lt;$D533,"Fix: due date is before the charge date",IF(NOT(ISNUMBER($F533)),"Fix: amount must be a number",IF($F533&lt;=0,"Fix: amount must be more than 0",IF(ROUND($F533,2)&lt;&gt;$F533,"Fix: amount in dollars and cents",IF($F533&gt;999999.99,"Fix: amount too large","OK"))))))))))))))))</f>
        <v/>
      </c>
    </row>
    <row r="534" customFormat="false" ht="15" hidden="false" customHeight="false" outlineLevel="0" collapsed="false">
      <c r="A534" s="11"/>
      <c r="B534" s="11"/>
      <c r="C534" s="15" t="str">
        <f aca="false">IF($B534="","",IFERROR(INDEX(Customers!$B$11:$B$5000,MATCH($B534,Customers!$A$11:$A$5000,0)),"Unknown ID"))</f>
        <v/>
      </c>
      <c r="D534" s="12"/>
      <c r="E534" s="12"/>
      <c r="F534" s="18"/>
      <c r="G534" s="11"/>
      <c r="H534" s="15" t="str">
        <f aca="false">IF(AND($A534="",$B534="",$D534="",$E534="",$F534="",$G534=""),"",IF($A534="","Fix: add a charge ID",IF(COUNTIF($A$6:$A$5000,$A534)+COUNTIF(Payments!$A$6:$A$5000,$A534)&gt;1,"Fix: duplicate ID",IF($B534="","Fix: choose a customer ID",IF(COUNTIF(Customers!$A$11:$A$5000,$B534)=0,"Fix: unknown customer ID",IF(COUNTIF(Customers!$A$11:$A$5000,$B534)&gt;1,"Fix: customer ID used twice on Customers",IF(NOT(ISNUMBER($D534)),"Fix: charge date",IF(OR($D534&lt;36526,$D534&lt;&gt;INT($D534)),"Fix: charge date",IF($D534&gt;AsOf,"Fix: charge date is after the as-of date",IF(NOT(ISNUMBER($E534)),"Fix: due date",IF(OR($E534&lt;36526,$E534&lt;&gt;INT($E534)),"Fix: due date",IF($E534&lt;$D534,"Fix: due date is before the charge date",IF(NOT(ISNUMBER($F534)),"Fix: amount must be a number",IF($F534&lt;=0,"Fix: amount must be more than 0",IF(ROUND($F534,2)&lt;&gt;$F534,"Fix: amount in dollars and cents",IF($F534&gt;999999.99,"Fix: amount too large","OK"))))))))))))))))</f>
        <v/>
      </c>
    </row>
    <row r="535" customFormat="false" ht="15" hidden="false" customHeight="false" outlineLevel="0" collapsed="false">
      <c r="A535" s="11"/>
      <c r="B535" s="11"/>
      <c r="C535" s="15" t="str">
        <f aca="false">IF($B535="","",IFERROR(INDEX(Customers!$B$11:$B$5000,MATCH($B535,Customers!$A$11:$A$5000,0)),"Unknown ID"))</f>
        <v/>
      </c>
      <c r="D535" s="12"/>
      <c r="E535" s="12"/>
      <c r="F535" s="18"/>
      <c r="G535" s="11"/>
      <c r="H535" s="15" t="str">
        <f aca="false">IF(AND($A535="",$B535="",$D535="",$E535="",$F535="",$G535=""),"",IF($A535="","Fix: add a charge ID",IF(COUNTIF($A$6:$A$5000,$A535)+COUNTIF(Payments!$A$6:$A$5000,$A535)&gt;1,"Fix: duplicate ID",IF($B535="","Fix: choose a customer ID",IF(COUNTIF(Customers!$A$11:$A$5000,$B535)=0,"Fix: unknown customer ID",IF(COUNTIF(Customers!$A$11:$A$5000,$B535)&gt;1,"Fix: customer ID used twice on Customers",IF(NOT(ISNUMBER($D535)),"Fix: charge date",IF(OR($D535&lt;36526,$D535&lt;&gt;INT($D535)),"Fix: charge date",IF($D535&gt;AsOf,"Fix: charge date is after the as-of date",IF(NOT(ISNUMBER($E535)),"Fix: due date",IF(OR($E535&lt;36526,$E535&lt;&gt;INT($E535)),"Fix: due date",IF($E535&lt;$D535,"Fix: due date is before the charge date",IF(NOT(ISNUMBER($F535)),"Fix: amount must be a number",IF($F535&lt;=0,"Fix: amount must be more than 0",IF(ROUND($F535,2)&lt;&gt;$F535,"Fix: amount in dollars and cents",IF($F535&gt;999999.99,"Fix: amount too large","OK"))))))))))))))))</f>
        <v/>
      </c>
    </row>
    <row r="536" customFormat="false" ht="15" hidden="false" customHeight="false" outlineLevel="0" collapsed="false">
      <c r="A536" s="11"/>
      <c r="B536" s="11"/>
      <c r="C536" s="15" t="str">
        <f aca="false">IF($B536="","",IFERROR(INDEX(Customers!$B$11:$B$5000,MATCH($B536,Customers!$A$11:$A$5000,0)),"Unknown ID"))</f>
        <v/>
      </c>
      <c r="D536" s="12"/>
      <c r="E536" s="12"/>
      <c r="F536" s="18"/>
      <c r="G536" s="11"/>
      <c r="H536" s="15" t="str">
        <f aca="false">IF(AND($A536="",$B536="",$D536="",$E536="",$F536="",$G536=""),"",IF($A536="","Fix: add a charge ID",IF(COUNTIF($A$6:$A$5000,$A536)+COUNTIF(Payments!$A$6:$A$5000,$A536)&gt;1,"Fix: duplicate ID",IF($B536="","Fix: choose a customer ID",IF(COUNTIF(Customers!$A$11:$A$5000,$B536)=0,"Fix: unknown customer ID",IF(COUNTIF(Customers!$A$11:$A$5000,$B536)&gt;1,"Fix: customer ID used twice on Customers",IF(NOT(ISNUMBER($D536)),"Fix: charge date",IF(OR($D536&lt;36526,$D536&lt;&gt;INT($D536)),"Fix: charge date",IF($D536&gt;AsOf,"Fix: charge date is after the as-of date",IF(NOT(ISNUMBER($E536)),"Fix: due date",IF(OR($E536&lt;36526,$E536&lt;&gt;INT($E536)),"Fix: due date",IF($E536&lt;$D536,"Fix: due date is before the charge date",IF(NOT(ISNUMBER($F536)),"Fix: amount must be a number",IF($F536&lt;=0,"Fix: amount must be more than 0",IF(ROUND($F536,2)&lt;&gt;$F536,"Fix: amount in dollars and cents",IF($F536&gt;999999.99,"Fix: amount too large","OK"))))))))))))))))</f>
        <v/>
      </c>
    </row>
    <row r="537" customFormat="false" ht="15" hidden="false" customHeight="false" outlineLevel="0" collapsed="false">
      <c r="A537" s="11"/>
      <c r="B537" s="11"/>
      <c r="C537" s="15" t="str">
        <f aca="false">IF($B537="","",IFERROR(INDEX(Customers!$B$11:$B$5000,MATCH($B537,Customers!$A$11:$A$5000,0)),"Unknown ID"))</f>
        <v/>
      </c>
      <c r="D537" s="12"/>
      <c r="E537" s="12"/>
      <c r="F537" s="18"/>
      <c r="G537" s="11"/>
      <c r="H537" s="15" t="str">
        <f aca="false">IF(AND($A537="",$B537="",$D537="",$E537="",$F537="",$G537=""),"",IF($A537="","Fix: add a charge ID",IF(COUNTIF($A$6:$A$5000,$A537)+COUNTIF(Payments!$A$6:$A$5000,$A537)&gt;1,"Fix: duplicate ID",IF($B537="","Fix: choose a customer ID",IF(COUNTIF(Customers!$A$11:$A$5000,$B537)=0,"Fix: unknown customer ID",IF(COUNTIF(Customers!$A$11:$A$5000,$B537)&gt;1,"Fix: customer ID used twice on Customers",IF(NOT(ISNUMBER($D537)),"Fix: charge date",IF(OR($D537&lt;36526,$D537&lt;&gt;INT($D537)),"Fix: charge date",IF($D537&gt;AsOf,"Fix: charge date is after the as-of date",IF(NOT(ISNUMBER($E537)),"Fix: due date",IF(OR($E537&lt;36526,$E537&lt;&gt;INT($E537)),"Fix: due date",IF($E537&lt;$D537,"Fix: due date is before the charge date",IF(NOT(ISNUMBER($F537)),"Fix: amount must be a number",IF($F537&lt;=0,"Fix: amount must be more than 0",IF(ROUND($F537,2)&lt;&gt;$F537,"Fix: amount in dollars and cents",IF($F537&gt;999999.99,"Fix: amount too large","OK"))))))))))))))))</f>
        <v/>
      </c>
    </row>
    <row r="538" customFormat="false" ht="15" hidden="false" customHeight="false" outlineLevel="0" collapsed="false">
      <c r="A538" s="11"/>
      <c r="B538" s="11"/>
      <c r="C538" s="15" t="str">
        <f aca="false">IF($B538="","",IFERROR(INDEX(Customers!$B$11:$B$5000,MATCH($B538,Customers!$A$11:$A$5000,0)),"Unknown ID"))</f>
        <v/>
      </c>
      <c r="D538" s="12"/>
      <c r="E538" s="12"/>
      <c r="F538" s="18"/>
      <c r="G538" s="11"/>
      <c r="H538" s="15" t="str">
        <f aca="false">IF(AND($A538="",$B538="",$D538="",$E538="",$F538="",$G538=""),"",IF($A538="","Fix: add a charge ID",IF(COUNTIF($A$6:$A$5000,$A538)+COUNTIF(Payments!$A$6:$A$5000,$A538)&gt;1,"Fix: duplicate ID",IF($B538="","Fix: choose a customer ID",IF(COUNTIF(Customers!$A$11:$A$5000,$B538)=0,"Fix: unknown customer ID",IF(COUNTIF(Customers!$A$11:$A$5000,$B538)&gt;1,"Fix: customer ID used twice on Customers",IF(NOT(ISNUMBER($D538)),"Fix: charge date",IF(OR($D538&lt;36526,$D538&lt;&gt;INT($D538)),"Fix: charge date",IF($D538&gt;AsOf,"Fix: charge date is after the as-of date",IF(NOT(ISNUMBER($E538)),"Fix: due date",IF(OR($E538&lt;36526,$E538&lt;&gt;INT($E538)),"Fix: due date",IF($E538&lt;$D538,"Fix: due date is before the charge date",IF(NOT(ISNUMBER($F538)),"Fix: amount must be a number",IF($F538&lt;=0,"Fix: amount must be more than 0",IF(ROUND($F538,2)&lt;&gt;$F538,"Fix: amount in dollars and cents",IF($F538&gt;999999.99,"Fix: amount too large","OK"))))))))))))))))</f>
        <v/>
      </c>
    </row>
    <row r="539" customFormat="false" ht="15" hidden="false" customHeight="false" outlineLevel="0" collapsed="false">
      <c r="A539" s="11"/>
      <c r="B539" s="11"/>
      <c r="C539" s="15" t="str">
        <f aca="false">IF($B539="","",IFERROR(INDEX(Customers!$B$11:$B$5000,MATCH($B539,Customers!$A$11:$A$5000,0)),"Unknown ID"))</f>
        <v/>
      </c>
      <c r="D539" s="12"/>
      <c r="E539" s="12"/>
      <c r="F539" s="18"/>
      <c r="G539" s="11"/>
      <c r="H539" s="15" t="str">
        <f aca="false">IF(AND($A539="",$B539="",$D539="",$E539="",$F539="",$G539=""),"",IF($A539="","Fix: add a charge ID",IF(COUNTIF($A$6:$A$5000,$A539)+COUNTIF(Payments!$A$6:$A$5000,$A539)&gt;1,"Fix: duplicate ID",IF($B539="","Fix: choose a customer ID",IF(COUNTIF(Customers!$A$11:$A$5000,$B539)=0,"Fix: unknown customer ID",IF(COUNTIF(Customers!$A$11:$A$5000,$B539)&gt;1,"Fix: customer ID used twice on Customers",IF(NOT(ISNUMBER($D539)),"Fix: charge date",IF(OR($D539&lt;36526,$D539&lt;&gt;INT($D539)),"Fix: charge date",IF($D539&gt;AsOf,"Fix: charge date is after the as-of date",IF(NOT(ISNUMBER($E539)),"Fix: due date",IF(OR($E539&lt;36526,$E539&lt;&gt;INT($E539)),"Fix: due date",IF($E539&lt;$D539,"Fix: due date is before the charge date",IF(NOT(ISNUMBER($F539)),"Fix: amount must be a number",IF($F539&lt;=0,"Fix: amount must be more than 0",IF(ROUND($F539,2)&lt;&gt;$F539,"Fix: amount in dollars and cents",IF($F539&gt;999999.99,"Fix: amount too large","OK"))))))))))))))))</f>
        <v/>
      </c>
    </row>
    <row r="540" customFormat="false" ht="15" hidden="false" customHeight="false" outlineLevel="0" collapsed="false">
      <c r="A540" s="11"/>
      <c r="B540" s="11"/>
      <c r="C540" s="15" t="str">
        <f aca="false">IF($B540="","",IFERROR(INDEX(Customers!$B$11:$B$5000,MATCH($B540,Customers!$A$11:$A$5000,0)),"Unknown ID"))</f>
        <v/>
      </c>
      <c r="D540" s="12"/>
      <c r="E540" s="12"/>
      <c r="F540" s="18"/>
      <c r="G540" s="11"/>
      <c r="H540" s="15" t="str">
        <f aca="false">IF(AND($A540="",$B540="",$D540="",$E540="",$F540="",$G540=""),"",IF($A540="","Fix: add a charge ID",IF(COUNTIF($A$6:$A$5000,$A540)+COUNTIF(Payments!$A$6:$A$5000,$A540)&gt;1,"Fix: duplicate ID",IF($B540="","Fix: choose a customer ID",IF(COUNTIF(Customers!$A$11:$A$5000,$B540)=0,"Fix: unknown customer ID",IF(COUNTIF(Customers!$A$11:$A$5000,$B540)&gt;1,"Fix: customer ID used twice on Customers",IF(NOT(ISNUMBER($D540)),"Fix: charge date",IF(OR($D540&lt;36526,$D540&lt;&gt;INT($D540)),"Fix: charge date",IF($D540&gt;AsOf,"Fix: charge date is after the as-of date",IF(NOT(ISNUMBER($E540)),"Fix: due date",IF(OR($E540&lt;36526,$E540&lt;&gt;INT($E540)),"Fix: due date",IF($E540&lt;$D540,"Fix: due date is before the charge date",IF(NOT(ISNUMBER($F540)),"Fix: amount must be a number",IF($F540&lt;=0,"Fix: amount must be more than 0",IF(ROUND($F540,2)&lt;&gt;$F540,"Fix: amount in dollars and cents",IF($F540&gt;999999.99,"Fix: amount too large","OK"))))))))))))))))</f>
        <v/>
      </c>
    </row>
    <row r="541" customFormat="false" ht="15" hidden="false" customHeight="false" outlineLevel="0" collapsed="false">
      <c r="A541" s="11"/>
      <c r="B541" s="11"/>
      <c r="C541" s="15" t="str">
        <f aca="false">IF($B541="","",IFERROR(INDEX(Customers!$B$11:$B$5000,MATCH($B541,Customers!$A$11:$A$5000,0)),"Unknown ID"))</f>
        <v/>
      </c>
      <c r="D541" s="12"/>
      <c r="E541" s="12"/>
      <c r="F541" s="18"/>
      <c r="G541" s="11"/>
      <c r="H541" s="15" t="str">
        <f aca="false">IF(AND($A541="",$B541="",$D541="",$E541="",$F541="",$G541=""),"",IF($A541="","Fix: add a charge ID",IF(COUNTIF($A$6:$A$5000,$A541)+COUNTIF(Payments!$A$6:$A$5000,$A541)&gt;1,"Fix: duplicate ID",IF($B541="","Fix: choose a customer ID",IF(COUNTIF(Customers!$A$11:$A$5000,$B541)=0,"Fix: unknown customer ID",IF(COUNTIF(Customers!$A$11:$A$5000,$B541)&gt;1,"Fix: customer ID used twice on Customers",IF(NOT(ISNUMBER($D541)),"Fix: charge date",IF(OR($D541&lt;36526,$D541&lt;&gt;INT($D541)),"Fix: charge date",IF($D541&gt;AsOf,"Fix: charge date is after the as-of date",IF(NOT(ISNUMBER($E541)),"Fix: due date",IF(OR($E541&lt;36526,$E541&lt;&gt;INT($E541)),"Fix: due date",IF($E541&lt;$D541,"Fix: due date is before the charge date",IF(NOT(ISNUMBER($F541)),"Fix: amount must be a number",IF($F541&lt;=0,"Fix: amount must be more than 0",IF(ROUND($F541,2)&lt;&gt;$F541,"Fix: amount in dollars and cents",IF($F541&gt;999999.99,"Fix: amount too large","OK"))))))))))))))))</f>
        <v/>
      </c>
    </row>
    <row r="542" customFormat="false" ht="15" hidden="false" customHeight="false" outlineLevel="0" collapsed="false">
      <c r="A542" s="11"/>
      <c r="B542" s="11"/>
      <c r="C542" s="15" t="str">
        <f aca="false">IF($B542="","",IFERROR(INDEX(Customers!$B$11:$B$5000,MATCH($B542,Customers!$A$11:$A$5000,0)),"Unknown ID"))</f>
        <v/>
      </c>
      <c r="D542" s="12"/>
      <c r="E542" s="12"/>
      <c r="F542" s="18"/>
      <c r="G542" s="11"/>
      <c r="H542" s="15" t="str">
        <f aca="false">IF(AND($A542="",$B542="",$D542="",$E542="",$F542="",$G542=""),"",IF($A542="","Fix: add a charge ID",IF(COUNTIF($A$6:$A$5000,$A542)+COUNTIF(Payments!$A$6:$A$5000,$A542)&gt;1,"Fix: duplicate ID",IF($B542="","Fix: choose a customer ID",IF(COUNTIF(Customers!$A$11:$A$5000,$B542)=0,"Fix: unknown customer ID",IF(COUNTIF(Customers!$A$11:$A$5000,$B542)&gt;1,"Fix: customer ID used twice on Customers",IF(NOT(ISNUMBER($D542)),"Fix: charge date",IF(OR($D542&lt;36526,$D542&lt;&gt;INT($D542)),"Fix: charge date",IF($D542&gt;AsOf,"Fix: charge date is after the as-of date",IF(NOT(ISNUMBER($E542)),"Fix: due date",IF(OR($E542&lt;36526,$E542&lt;&gt;INT($E542)),"Fix: due date",IF($E542&lt;$D542,"Fix: due date is before the charge date",IF(NOT(ISNUMBER($F542)),"Fix: amount must be a number",IF($F542&lt;=0,"Fix: amount must be more than 0",IF(ROUND($F542,2)&lt;&gt;$F542,"Fix: amount in dollars and cents",IF($F542&gt;999999.99,"Fix: amount too large","OK"))))))))))))))))</f>
        <v/>
      </c>
    </row>
    <row r="543" customFormat="false" ht="15" hidden="false" customHeight="false" outlineLevel="0" collapsed="false">
      <c r="A543" s="11"/>
      <c r="B543" s="11"/>
      <c r="C543" s="15" t="str">
        <f aca="false">IF($B543="","",IFERROR(INDEX(Customers!$B$11:$B$5000,MATCH($B543,Customers!$A$11:$A$5000,0)),"Unknown ID"))</f>
        <v/>
      </c>
      <c r="D543" s="12"/>
      <c r="E543" s="12"/>
      <c r="F543" s="18"/>
      <c r="G543" s="11"/>
      <c r="H543" s="15" t="str">
        <f aca="false">IF(AND($A543="",$B543="",$D543="",$E543="",$F543="",$G543=""),"",IF($A543="","Fix: add a charge ID",IF(COUNTIF($A$6:$A$5000,$A543)+COUNTIF(Payments!$A$6:$A$5000,$A543)&gt;1,"Fix: duplicate ID",IF($B543="","Fix: choose a customer ID",IF(COUNTIF(Customers!$A$11:$A$5000,$B543)=0,"Fix: unknown customer ID",IF(COUNTIF(Customers!$A$11:$A$5000,$B543)&gt;1,"Fix: customer ID used twice on Customers",IF(NOT(ISNUMBER($D543)),"Fix: charge date",IF(OR($D543&lt;36526,$D543&lt;&gt;INT($D543)),"Fix: charge date",IF($D543&gt;AsOf,"Fix: charge date is after the as-of date",IF(NOT(ISNUMBER($E543)),"Fix: due date",IF(OR($E543&lt;36526,$E543&lt;&gt;INT($E543)),"Fix: due date",IF($E543&lt;$D543,"Fix: due date is before the charge date",IF(NOT(ISNUMBER($F543)),"Fix: amount must be a number",IF($F543&lt;=0,"Fix: amount must be more than 0",IF(ROUND($F543,2)&lt;&gt;$F543,"Fix: amount in dollars and cents",IF($F543&gt;999999.99,"Fix: amount too large","OK"))))))))))))))))</f>
        <v/>
      </c>
    </row>
    <row r="544" customFormat="false" ht="15" hidden="false" customHeight="false" outlineLevel="0" collapsed="false">
      <c r="A544" s="11"/>
      <c r="B544" s="11"/>
      <c r="C544" s="15" t="str">
        <f aca="false">IF($B544="","",IFERROR(INDEX(Customers!$B$11:$B$5000,MATCH($B544,Customers!$A$11:$A$5000,0)),"Unknown ID"))</f>
        <v/>
      </c>
      <c r="D544" s="12"/>
      <c r="E544" s="12"/>
      <c r="F544" s="18"/>
      <c r="G544" s="11"/>
      <c r="H544" s="15" t="str">
        <f aca="false">IF(AND($A544="",$B544="",$D544="",$E544="",$F544="",$G544=""),"",IF($A544="","Fix: add a charge ID",IF(COUNTIF($A$6:$A$5000,$A544)+COUNTIF(Payments!$A$6:$A$5000,$A544)&gt;1,"Fix: duplicate ID",IF($B544="","Fix: choose a customer ID",IF(COUNTIF(Customers!$A$11:$A$5000,$B544)=0,"Fix: unknown customer ID",IF(COUNTIF(Customers!$A$11:$A$5000,$B544)&gt;1,"Fix: customer ID used twice on Customers",IF(NOT(ISNUMBER($D544)),"Fix: charge date",IF(OR($D544&lt;36526,$D544&lt;&gt;INT($D544)),"Fix: charge date",IF($D544&gt;AsOf,"Fix: charge date is after the as-of date",IF(NOT(ISNUMBER($E544)),"Fix: due date",IF(OR($E544&lt;36526,$E544&lt;&gt;INT($E544)),"Fix: due date",IF($E544&lt;$D544,"Fix: due date is before the charge date",IF(NOT(ISNUMBER($F544)),"Fix: amount must be a number",IF($F544&lt;=0,"Fix: amount must be more than 0",IF(ROUND($F544,2)&lt;&gt;$F544,"Fix: amount in dollars and cents",IF($F544&gt;999999.99,"Fix: amount too large","OK"))))))))))))))))</f>
        <v/>
      </c>
    </row>
    <row r="545" customFormat="false" ht="15" hidden="false" customHeight="false" outlineLevel="0" collapsed="false">
      <c r="A545" s="11"/>
      <c r="B545" s="11"/>
      <c r="C545" s="15" t="str">
        <f aca="false">IF($B545="","",IFERROR(INDEX(Customers!$B$11:$B$5000,MATCH($B545,Customers!$A$11:$A$5000,0)),"Unknown ID"))</f>
        <v/>
      </c>
      <c r="D545" s="12"/>
      <c r="E545" s="12"/>
      <c r="F545" s="18"/>
      <c r="G545" s="11"/>
      <c r="H545" s="15" t="str">
        <f aca="false">IF(AND($A545="",$B545="",$D545="",$E545="",$F545="",$G545=""),"",IF($A545="","Fix: add a charge ID",IF(COUNTIF($A$6:$A$5000,$A545)+COUNTIF(Payments!$A$6:$A$5000,$A545)&gt;1,"Fix: duplicate ID",IF($B545="","Fix: choose a customer ID",IF(COUNTIF(Customers!$A$11:$A$5000,$B545)=0,"Fix: unknown customer ID",IF(COUNTIF(Customers!$A$11:$A$5000,$B545)&gt;1,"Fix: customer ID used twice on Customers",IF(NOT(ISNUMBER($D545)),"Fix: charge date",IF(OR($D545&lt;36526,$D545&lt;&gt;INT($D545)),"Fix: charge date",IF($D545&gt;AsOf,"Fix: charge date is after the as-of date",IF(NOT(ISNUMBER($E545)),"Fix: due date",IF(OR($E545&lt;36526,$E545&lt;&gt;INT($E545)),"Fix: due date",IF($E545&lt;$D545,"Fix: due date is before the charge date",IF(NOT(ISNUMBER($F545)),"Fix: amount must be a number",IF($F545&lt;=0,"Fix: amount must be more than 0",IF(ROUND($F545,2)&lt;&gt;$F545,"Fix: amount in dollars and cents",IF($F545&gt;999999.99,"Fix: amount too large","OK"))))))))))))))))</f>
        <v/>
      </c>
    </row>
    <row r="546" customFormat="false" ht="15" hidden="false" customHeight="false" outlineLevel="0" collapsed="false">
      <c r="A546" s="11"/>
      <c r="B546" s="11"/>
      <c r="C546" s="15" t="str">
        <f aca="false">IF($B546="","",IFERROR(INDEX(Customers!$B$11:$B$5000,MATCH($B546,Customers!$A$11:$A$5000,0)),"Unknown ID"))</f>
        <v/>
      </c>
      <c r="D546" s="12"/>
      <c r="E546" s="12"/>
      <c r="F546" s="18"/>
      <c r="G546" s="11"/>
      <c r="H546" s="15" t="str">
        <f aca="false">IF(AND($A546="",$B546="",$D546="",$E546="",$F546="",$G546=""),"",IF($A546="","Fix: add a charge ID",IF(COUNTIF($A$6:$A$5000,$A546)+COUNTIF(Payments!$A$6:$A$5000,$A546)&gt;1,"Fix: duplicate ID",IF($B546="","Fix: choose a customer ID",IF(COUNTIF(Customers!$A$11:$A$5000,$B546)=0,"Fix: unknown customer ID",IF(COUNTIF(Customers!$A$11:$A$5000,$B546)&gt;1,"Fix: customer ID used twice on Customers",IF(NOT(ISNUMBER($D546)),"Fix: charge date",IF(OR($D546&lt;36526,$D546&lt;&gt;INT($D546)),"Fix: charge date",IF($D546&gt;AsOf,"Fix: charge date is after the as-of date",IF(NOT(ISNUMBER($E546)),"Fix: due date",IF(OR($E546&lt;36526,$E546&lt;&gt;INT($E546)),"Fix: due date",IF($E546&lt;$D546,"Fix: due date is before the charge date",IF(NOT(ISNUMBER($F546)),"Fix: amount must be a number",IF($F546&lt;=0,"Fix: amount must be more than 0",IF(ROUND($F546,2)&lt;&gt;$F546,"Fix: amount in dollars and cents",IF($F546&gt;999999.99,"Fix: amount too large","OK"))))))))))))))))</f>
        <v/>
      </c>
    </row>
    <row r="547" customFormat="false" ht="15" hidden="false" customHeight="false" outlineLevel="0" collapsed="false">
      <c r="A547" s="11"/>
      <c r="B547" s="11"/>
      <c r="C547" s="15" t="str">
        <f aca="false">IF($B547="","",IFERROR(INDEX(Customers!$B$11:$B$5000,MATCH($B547,Customers!$A$11:$A$5000,0)),"Unknown ID"))</f>
        <v/>
      </c>
      <c r="D547" s="12"/>
      <c r="E547" s="12"/>
      <c r="F547" s="18"/>
      <c r="G547" s="11"/>
      <c r="H547" s="15" t="str">
        <f aca="false">IF(AND($A547="",$B547="",$D547="",$E547="",$F547="",$G547=""),"",IF($A547="","Fix: add a charge ID",IF(COUNTIF($A$6:$A$5000,$A547)+COUNTIF(Payments!$A$6:$A$5000,$A547)&gt;1,"Fix: duplicate ID",IF($B547="","Fix: choose a customer ID",IF(COUNTIF(Customers!$A$11:$A$5000,$B547)=0,"Fix: unknown customer ID",IF(COUNTIF(Customers!$A$11:$A$5000,$B547)&gt;1,"Fix: customer ID used twice on Customers",IF(NOT(ISNUMBER($D547)),"Fix: charge date",IF(OR($D547&lt;36526,$D547&lt;&gt;INT($D547)),"Fix: charge date",IF($D547&gt;AsOf,"Fix: charge date is after the as-of date",IF(NOT(ISNUMBER($E547)),"Fix: due date",IF(OR($E547&lt;36526,$E547&lt;&gt;INT($E547)),"Fix: due date",IF($E547&lt;$D547,"Fix: due date is before the charge date",IF(NOT(ISNUMBER($F547)),"Fix: amount must be a number",IF($F547&lt;=0,"Fix: amount must be more than 0",IF(ROUND($F547,2)&lt;&gt;$F547,"Fix: amount in dollars and cents",IF($F547&gt;999999.99,"Fix: amount too large","OK"))))))))))))))))</f>
        <v/>
      </c>
    </row>
    <row r="548" customFormat="false" ht="15" hidden="false" customHeight="false" outlineLevel="0" collapsed="false">
      <c r="A548" s="11"/>
      <c r="B548" s="11"/>
      <c r="C548" s="15" t="str">
        <f aca="false">IF($B548="","",IFERROR(INDEX(Customers!$B$11:$B$5000,MATCH($B548,Customers!$A$11:$A$5000,0)),"Unknown ID"))</f>
        <v/>
      </c>
      <c r="D548" s="12"/>
      <c r="E548" s="12"/>
      <c r="F548" s="18"/>
      <c r="G548" s="11"/>
      <c r="H548" s="15" t="str">
        <f aca="false">IF(AND($A548="",$B548="",$D548="",$E548="",$F548="",$G548=""),"",IF($A548="","Fix: add a charge ID",IF(COUNTIF($A$6:$A$5000,$A548)+COUNTIF(Payments!$A$6:$A$5000,$A548)&gt;1,"Fix: duplicate ID",IF($B548="","Fix: choose a customer ID",IF(COUNTIF(Customers!$A$11:$A$5000,$B548)=0,"Fix: unknown customer ID",IF(COUNTIF(Customers!$A$11:$A$5000,$B548)&gt;1,"Fix: customer ID used twice on Customers",IF(NOT(ISNUMBER($D548)),"Fix: charge date",IF(OR($D548&lt;36526,$D548&lt;&gt;INT($D548)),"Fix: charge date",IF($D548&gt;AsOf,"Fix: charge date is after the as-of date",IF(NOT(ISNUMBER($E548)),"Fix: due date",IF(OR($E548&lt;36526,$E548&lt;&gt;INT($E548)),"Fix: due date",IF($E548&lt;$D548,"Fix: due date is before the charge date",IF(NOT(ISNUMBER($F548)),"Fix: amount must be a number",IF($F548&lt;=0,"Fix: amount must be more than 0",IF(ROUND($F548,2)&lt;&gt;$F548,"Fix: amount in dollars and cents",IF($F548&gt;999999.99,"Fix: amount too large","OK"))))))))))))))))</f>
        <v/>
      </c>
    </row>
    <row r="549" customFormat="false" ht="15" hidden="false" customHeight="false" outlineLevel="0" collapsed="false">
      <c r="A549" s="11"/>
      <c r="B549" s="11"/>
      <c r="C549" s="15" t="str">
        <f aca="false">IF($B549="","",IFERROR(INDEX(Customers!$B$11:$B$5000,MATCH($B549,Customers!$A$11:$A$5000,0)),"Unknown ID"))</f>
        <v/>
      </c>
      <c r="D549" s="12"/>
      <c r="E549" s="12"/>
      <c r="F549" s="18"/>
      <c r="G549" s="11"/>
      <c r="H549" s="15" t="str">
        <f aca="false">IF(AND($A549="",$B549="",$D549="",$E549="",$F549="",$G549=""),"",IF($A549="","Fix: add a charge ID",IF(COUNTIF($A$6:$A$5000,$A549)+COUNTIF(Payments!$A$6:$A$5000,$A549)&gt;1,"Fix: duplicate ID",IF($B549="","Fix: choose a customer ID",IF(COUNTIF(Customers!$A$11:$A$5000,$B549)=0,"Fix: unknown customer ID",IF(COUNTIF(Customers!$A$11:$A$5000,$B549)&gt;1,"Fix: customer ID used twice on Customers",IF(NOT(ISNUMBER($D549)),"Fix: charge date",IF(OR($D549&lt;36526,$D549&lt;&gt;INT($D549)),"Fix: charge date",IF($D549&gt;AsOf,"Fix: charge date is after the as-of date",IF(NOT(ISNUMBER($E549)),"Fix: due date",IF(OR($E549&lt;36526,$E549&lt;&gt;INT($E549)),"Fix: due date",IF($E549&lt;$D549,"Fix: due date is before the charge date",IF(NOT(ISNUMBER($F549)),"Fix: amount must be a number",IF($F549&lt;=0,"Fix: amount must be more than 0",IF(ROUND($F549,2)&lt;&gt;$F549,"Fix: amount in dollars and cents",IF($F549&gt;999999.99,"Fix: amount too large","OK"))))))))))))))))</f>
        <v/>
      </c>
    </row>
    <row r="550" customFormat="false" ht="15" hidden="false" customHeight="false" outlineLevel="0" collapsed="false">
      <c r="A550" s="11"/>
      <c r="B550" s="11"/>
      <c r="C550" s="15" t="str">
        <f aca="false">IF($B550="","",IFERROR(INDEX(Customers!$B$11:$B$5000,MATCH($B550,Customers!$A$11:$A$5000,0)),"Unknown ID"))</f>
        <v/>
      </c>
      <c r="D550" s="12"/>
      <c r="E550" s="12"/>
      <c r="F550" s="18"/>
      <c r="G550" s="11"/>
      <c r="H550" s="15" t="str">
        <f aca="false">IF(AND($A550="",$B550="",$D550="",$E550="",$F550="",$G550=""),"",IF($A550="","Fix: add a charge ID",IF(COUNTIF($A$6:$A$5000,$A550)+COUNTIF(Payments!$A$6:$A$5000,$A550)&gt;1,"Fix: duplicate ID",IF($B550="","Fix: choose a customer ID",IF(COUNTIF(Customers!$A$11:$A$5000,$B550)=0,"Fix: unknown customer ID",IF(COUNTIF(Customers!$A$11:$A$5000,$B550)&gt;1,"Fix: customer ID used twice on Customers",IF(NOT(ISNUMBER($D550)),"Fix: charge date",IF(OR($D550&lt;36526,$D550&lt;&gt;INT($D550)),"Fix: charge date",IF($D550&gt;AsOf,"Fix: charge date is after the as-of date",IF(NOT(ISNUMBER($E550)),"Fix: due date",IF(OR($E550&lt;36526,$E550&lt;&gt;INT($E550)),"Fix: due date",IF($E550&lt;$D550,"Fix: due date is before the charge date",IF(NOT(ISNUMBER($F550)),"Fix: amount must be a number",IF($F550&lt;=0,"Fix: amount must be more than 0",IF(ROUND($F550,2)&lt;&gt;$F550,"Fix: amount in dollars and cents",IF($F550&gt;999999.99,"Fix: amount too large","OK"))))))))))))))))</f>
        <v/>
      </c>
    </row>
    <row r="551" customFormat="false" ht="15" hidden="false" customHeight="false" outlineLevel="0" collapsed="false">
      <c r="A551" s="11"/>
      <c r="B551" s="11"/>
      <c r="C551" s="15" t="str">
        <f aca="false">IF($B551="","",IFERROR(INDEX(Customers!$B$11:$B$5000,MATCH($B551,Customers!$A$11:$A$5000,0)),"Unknown ID"))</f>
        <v/>
      </c>
      <c r="D551" s="12"/>
      <c r="E551" s="12"/>
      <c r="F551" s="18"/>
      <c r="G551" s="11"/>
      <c r="H551" s="15" t="str">
        <f aca="false">IF(AND($A551="",$B551="",$D551="",$E551="",$F551="",$G551=""),"",IF($A551="","Fix: add a charge ID",IF(COUNTIF($A$6:$A$5000,$A551)+COUNTIF(Payments!$A$6:$A$5000,$A551)&gt;1,"Fix: duplicate ID",IF($B551="","Fix: choose a customer ID",IF(COUNTIF(Customers!$A$11:$A$5000,$B551)=0,"Fix: unknown customer ID",IF(COUNTIF(Customers!$A$11:$A$5000,$B551)&gt;1,"Fix: customer ID used twice on Customers",IF(NOT(ISNUMBER($D551)),"Fix: charge date",IF(OR($D551&lt;36526,$D551&lt;&gt;INT($D551)),"Fix: charge date",IF($D551&gt;AsOf,"Fix: charge date is after the as-of date",IF(NOT(ISNUMBER($E551)),"Fix: due date",IF(OR($E551&lt;36526,$E551&lt;&gt;INT($E551)),"Fix: due date",IF($E551&lt;$D551,"Fix: due date is before the charge date",IF(NOT(ISNUMBER($F551)),"Fix: amount must be a number",IF($F551&lt;=0,"Fix: amount must be more than 0",IF(ROUND($F551,2)&lt;&gt;$F551,"Fix: amount in dollars and cents",IF($F551&gt;999999.99,"Fix: amount too large","OK"))))))))))))))))</f>
        <v/>
      </c>
    </row>
    <row r="552" customFormat="false" ht="15" hidden="false" customHeight="false" outlineLevel="0" collapsed="false">
      <c r="A552" s="11"/>
      <c r="B552" s="11"/>
      <c r="C552" s="15" t="str">
        <f aca="false">IF($B552="","",IFERROR(INDEX(Customers!$B$11:$B$5000,MATCH($B552,Customers!$A$11:$A$5000,0)),"Unknown ID"))</f>
        <v/>
      </c>
      <c r="D552" s="12"/>
      <c r="E552" s="12"/>
      <c r="F552" s="18"/>
      <c r="G552" s="11"/>
      <c r="H552" s="15" t="str">
        <f aca="false">IF(AND($A552="",$B552="",$D552="",$E552="",$F552="",$G552=""),"",IF($A552="","Fix: add a charge ID",IF(COUNTIF($A$6:$A$5000,$A552)+COUNTIF(Payments!$A$6:$A$5000,$A552)&gt;1,"Fix: duplicate ID",IF($B552="","Fix: choose a customer ID",IF(COUNTIF(Customers!$A$11:$A$5000,$B552)=0,"Fix: unknown customer ID",IF(COUNTIF(Customers!$A$11:$A$5000,$B552)&gt;1,"Fix: customer ID used twice on Customers",IF(NOT(ISNUMBER($D552)),"Fix: charge date",IF(OR($D552&lt;36526,$D552&lt;&gt;INT($D552)),"Fix: charge date",IF($D552&gt;AsOf,"Fix: charge date is after the as-of date",IF(NOT(ISNUMBER($E552)),"Fix: due date",IF(OR($E552&lt;36526,$E552&lt;&gt;INT($E552)),"Fix: due date",IF($E552&lt;$D552,"Fix: due date is before the charge date",IF(NOT(ISNUMBER($F552)),"Fix: amount must be a number",IF($F552&lt;=0,"Fix: amount must be more than 0",IF(ROUND($F552,2)&lt;&gt;$F552,"Fix: amount in dollars and cents",IF($F552&gt;999999.99,"Fix: amount too large","OK"))))))))))))))))</f>
        <v/>
      </c>
    </row>
    <row r="553" customFormat="false" ht="15" hidden="false" customHeight="false" outlineLevel="0" collapsed="false">
      <c r="A553" s="11"/>
      <c r="B553" s="11"/>
      <c r="C553" s="15" t="str">
        <f aca="false">IF($B553="","",IFERROR(INDEX(Customers!$B$11:$B$5000,MATCH($B553,Customers!$A$11:$A$5000,0)),"Unknown ID"))</f>
        <v/>
      </c>
      <c r="D553" s="12"/>
      <c r="E553" s="12"/>
      <c r="F553" s="18"/>
      <c r="G553" s="11"/>
      <c r="H553" s="15" t="str">
        <f aca="false">IF(AND($A553="",$B553="",$D553="",$E553="",$F553="",$G553=""),"",IF($A553="","Fix: add a charge ID",IF(COUNTIF($A$6:$A$5000,$A553)+COUNTIF(Payments!$A$6:$A$5000,$A553)&gt;1,"Fix: duplicate ID",IF($B553="","Fix: choose a customer ID",IF(COUNTIF(Customers!$A$11:$A$5000,$B553)=0,"Fix: unknown customer ID",IF(COUNTIF(Customers!$A$11:$A$5000,$B553)&gt;1,"Fix: customer ID used twice on Customers",IF(NOT(ISNUMBER($D553)),"Fix: charge date",IF(OR($D553&lt;36526,$D553&lt;&gt;INT($D553)),"Fix: charge date",IF($D553&gt;AsOf,"Fix: charge date is after the as-of date",IF(NOT(ISNUMBER($E553)),"Fix: due date",IF(OR($E553&lt;36526,$E553&lt;&gt;INT($E553)),"Fix: due date",IF($E553&lt;$D553,"Fix: due date is before the charge date",IF(NOT(ISNUMBER($F553)),"Fix: amount must be a number",IF($F553&lt;=0,"Fix: amount must be more than 0",IF(ROUND($F553,2)&lt;&gt;$F553,"Fix: amount in dollars and cents",IF($F553&gt;999999.99,"Fix: amount too large","OK"))))))))))))))))</f>
        <v/>
      </c>
    </row>
    <row r="554" customFormat="false" ht="15" hidden="false" customHeight="false" outlineLevel="0" collapsed="false">
      <c r="A554" s="11"/>
      <c r="B554" s="11"/>
      <c r="C554" s="15" t="str">
        <f aca="false">IF($B554="","",IFERROR(INDEX(Customers!$B$11:$B$5000,MATCH($B554,Customers!$A$11:$A$5000,0)),"Unknown ID"))</f>
        <v/>
      </c>
      <c r="D554" s="12"/>
      <c r="E554" s="12"/>
      <c r="F554" s="18"/>
      <c r="G554" s="11"/>
      <c r="H554" s="15" t="str">
        <f aca="false">IF(AND($A554="",$B554="",$D554="",$E554="",$F554="",$G554=""),"",IF($A554="","Fix: add a charge ID",IF(COUNTIF($A$6:$A$5000,$A554)+COUNTIF(Payments!$A$6:$A$5000,$A554)&gt;1,"Fix: duplicate ID",IF($B554="","Fix: choose a customer ID",IF(COUNTIF(Customers!$A$11:$A$5000,$B554)=0,"Fix: unknown customer ID",IF(COUNTIF(Customers!$A$11:$A$5000,$B554)&gt;1,"Fix: customer ID used twice on Customers",IF(NOT(ISNUMBER($D554)),"Fix: charge date",IF(OR($D554&lt;36526,$D554&lt;&gt;INT($D554)),"Fix: charge date",IF($D554&gt;AsOf,"Fix: charge date is after the as-of date",IF(NOT(ISNUMBER($E554)),"Fix: due date",IF(OR($E554&lt;36526,$E554&lt;&gt;INT($E554)),"Fix: due date",IF($E554&lt;$D554,"Fix: due date is before the charge date",IF(NOT(ISNUMBER($F554)),"Fix: amount must be a number",IF($F554&lt;=0,"Fix: amount must be more than 0",IF(ROUND($F554,2)&lt;&gt;$F554,"Fix: amount in dollars and cents",IF($F554&gt;999999.99,"Fix: amount too large","OK"))))))))))))))))</f>
        <v/>
      </c>
    </row>
    <row r="555" customFormat="false" ht="15" hidden="false" customHeight="false" outlineLevel="0" collapsed="false">
      <c r="A555" s="11"/>
      <c r="B555" s="11"/>
      <c r="C555" s="15" t="str">
        <f aca="false">IF($B555="","",IFERROR(INDEX(Customers!$B$11:$B$5000,MATCH($B555,Customers!$A$11:$A$5000,0)),"Unknown ID"))</f>
        <v/>
      </c>
      <c r="D555" s="12"/>
      <c r="E555" s="12"/>
      <c r="F555" s="18"/>
      <c r="G555" s="11"/>
      <c r="H555" s="15" t="str">
        <f aca="false">IF(AND($A555="",$B555="",$D555="",$E555="",$F555="",$G555=""),"",IF($A555="","Fix: add a charge ID",IF(COUNTIF($A$6:$A$5000,$A555)+COUNTIF(Payments!$A$6:$A$5000,$A555)&gt;1,"Fix: duplicate ID",IF($B555="","Fix: choose a customer ID",IF(COUNTIF(Customers!$A$11:$A$5000,$B555)=0,"Fix: unknown customer ID",IF(COUNTIF(Customers!$A$11:$A$5000,$B555)&gt;1,"Fix: customer ID used twice on Customers",IF(NOT(ISNUMBER($D555)),"Fix: charge date",IF(OR($D555&lt;36526,$D555&lt;&gt;INT($D555)),"Fix: charge date",IF($D555&gt;AsOf,"Fix: charge date is after the as-of date",IF(NOT(ISNUMBER($E555)),"Fix: due date",IF(OR($E555&lt;36526,$E555&lt;&gt;INT($E555)),"Fix: due date",IF($E555&lt;$D555,"Fix: due date is before the charge date",IF(NOT(ISNUMBER($F555)),"Fix: amount must be a number",IF($F555&lt;=0,"Fix: amount must be more than 0",IF(ROUND($F555,2)&lt;&gt;$F555,"Fix: amount in dollars and cents",IF($F555&gt;999999.99,"Fix: amount too large","OK"))))))))))))))))</f>
        <v/>
      </c>
    </row>
    <row r="556" customFormat="false" ht="15" hidden="false" customHeight="false" outlineLevel="0" collapsed="false">
      <c r="A556" s="11"/>
      <c r="B556" s="11"/>
      <c r="C556" s="15" t="str">
        <f aca="false">IF($B556="","",IFERROR(INDEX(Customers!$B$11:$B$5000,MATCH($B556,Customers!$A$11:$A$5000,0)),"Unknown ID"))</f>
        <v/>
      </c>
      <c r="D556" s="12"/>
      <c r="E556" s="12"/>
      <c r="F556" s="18"/>
      <c r="G556" s="11"/>
      <c r="H556" s="15" t="str">
        <f aca="false">IF(AND($A556="",$B556="",$D556="",$E556="",$F556="",$G556=""),"",IF($A556="","Fix: add a charge ID",IF(COUNTIF($A$6:$A$5000,$A556)+COUNTIF(Payments!$A$6:$A$5000,$A556)&gt;1,"Fix: duplicate ID",IF($B556="","Fix: choose a customer ID",IF(COUNTIF(Customers!$A$11:$A$5000,$B556)=0,"Fix: unknown customer ID",IF(COUNTIF(Customers!$A$11:$A$5000,$B556)&gt;1,"Fix: customer ID used twice on Customers",IF(NOT(ISNUMBER($D556)),"Fix: charge date",IF(OR($D556&lt;36526,$D556&lt;&gt;INT($D556)),"Fix: charge date",IF($D556&gt;AsOf,"Fix: charge date is after the as-of date",IF(NOT(ISNUMBER($E556)),"Fix: due date",IF(OR($E556&lt;36526,$E556&lt;&gt;INT($E556)),"Fix: due date",IF($E556&lt;$D556,"Fix: due date is before the charge date",IF(NOT(ISNUMBER($F556)),"Fix: amount must be a number",IF($F556&lt;=0,"Fix: amount must be more than 0",IF(ROUND($F556,2)&lt;&gt;$F556,"Fix: amount in dollars and cents",IF($F556&gt;999999.99,"Fix: amount too large","OK"))))))))))))))))</f>
        <v/>
      </c>
    </row>
    <row r="557" customFormat="false" ht="15" hidden="false" customHeight="false" outlineLevel="0" collapsed="false">
      <c r="A557" s="11"/>
      <c r="B557" s="11"/>
      <c r="C557" s="15" t="str">
        <f aca="false">IF($B557="","",IFERROR(INDEX(Customers!$B$11:$B$5000,MATCH($B557,Customers!$A$11:$A$5000,0)),"Unknown ID"))</f>
        <v/>
      </c>
      <c r="D557" s="12"/>
      <c r="E557" s="12"/>
      <c r="F557" s="18"/>
      <c r="G557" s="11"/>
      <c r="H557" s="15" t="str">
        <f aca="false">IF(AND($A557="",$B557="",$D557="",$E557="",$F557="",$G557=""),"",IF($A557="","Fix: add a charge ID",IF(COUNTIF($A$6:$A$5000,$A557)+COUNTIF(Payments!$A$6:$A$5000,$A557)&gt;1,"Fix: duplicate ID",IF($B557="","Fix: choose a customer ID",IF(COUNTIF(Customers!$A$11:$A$5000,$B557)=0,"Fix: unknown customer ID",IF(COUNTIF(Customers!$A$11:$A$5000,$B557)&gt;1,"Fix: customer ID used twice on Customers",IF(NOT(ISNUMBER($D557)),"Fix: charge date",IF(OR($D557&lt;36526,$D557&lt;&gt;INT($D557)),"Fix: charge date",IF($D557&gt;AsOf,"Fix: charge date is after the as-of date",IF(NOT(ISNUMBER($E557)),"Fix: due date",IF(OR($E557&lt;36526,$E557&lt;&gt;INT($E557)),"Fix: due date",IF($E557&lt;$D557,"Fix: due date is before the charge date",IF(NOT(ISNUMBER($F557)),"Fix: amount must be a number",IF($F557&lt;=0,"Fix: amount must be more than 0",IF(ROUND($F557,2)&lt;&gt;$F557,"Fix: amount in dollars and cents",IF($F557&gt;999999.99,"Fix: amount too large","OK"))))))))))))))))</f>
        <v/>
      </c>
    </row>
    <row r="558" customFormat="false" ht="15" hidden="false" customHeight="false" outlineLevel="0" collapsed="false">
      <c r="A558" s="11"/>
      <c r="B558" s="11"/>
      <c r="C558" s="15" t="str">
        <f aca="false">IF($B558="","",IFERROR(INDEX(Customers!$B$11:$B$5000,MATCH($B558,Customers!$A$11:$A$5000,0)),"Unknown ID"))</f>
        <v/>
      </c>
      <c r="D558" s="12"/>
      <c r="E558" s="12"/>
      <c r="F558" s="18"/>
      <c r="G558" s="11"/>
      <c r="H558" s="15" t="str">
        <f aca="false">IF(AND($A558="",$B558="",$D558="",$E558="",$F558="",$G558=""),"",IF($A558="","Fix: add a charge ID",IF(COUNTIF($A$6:$A$5000,$A558)+COUNTIF(Payments!$A$6:$A$5000,$A558)&gt;1,"Fix: duplicate ID",IF($B558="","Fix: choose a customer ID",IF(COUNTIF(Customers!$A$11:$A$5000,$B558)=0,"Fix: unknown customer ID",IF(COUNTIF(Customers!$A$11:$A$5000,$B558)&gt;1,"Fix: customer ID used twice on Customers",IF(NOT(ISNUMBER($D558)),"Fix: charge date",IF(OR($D558&lt;36526,$D558&lt;&gt;INT($D558)),"Fix: charge date",IF($D558&gt;AsOf,"Fix: charge date is after the as-of date",IF(NOT(ISNUMBER($E558)),"Fix: due date",IF(OR($E558&lt;36526,$E558&lt;&gt;INT($E558)),"Fix: due date",IF($E558&lt;$D558,"Fix: due date is before the charge date",IF(NOT(ISNUMBER($F558)),"Fix: amount must be a number",IF($F558&lt;=0,"Fix: amount must be more than 0",IF(ROUND($F558,2)&lt;&gt;$F558,"Fix: amount in dollars and cents",IF($F558&gt;999999.99,"Fix: amount too large","OK"))))))))))))))))</f>
        <v/>
      </c>
    </row>
    <row r="559" customFormat="false" ht="15" hidden="false" customHeight="false" outlineLevel="0" collapsed="false">
      <c r="A559" s="11"/>
      <c r="B559" s="11"/>
      <c r="C559" s="15" t="str">
        <f aca="false">IF($B559="","",IFERROR(INDEX(Customers!$B$11:$B$5000,MATCH($B559,Customers!$A$11:$A$5000,0)),"Unknown ID"))</f>
        <v/>
      </c>
      <c r="D559" s="12"/>
      <c r="E559" s="12"/>
      <c r="F559" s="18"/>
      <c r="G559" s="11"/>
      <c r="H559" s="15" t="str">
        <f aca="false">IF(AND($A559="",$B559="",$D559="",$E559="",$F559="",$G559=""),"",IF($A559="","Fix: add a charge ID",IF(COUNTIF($A$6:$A$5000,$A559)+COUNTIF(Payments!$A$6:$A$5000,$A559)&gt;1,"Fix: duplicate ID",IF($B559="","Fix: choose a customer ID",IF(COUNTIF(Customers!$A$11:$A$5000,$B559)=0,"Fix: unknown customer ID",IF(COUNTIF(Customers!$A$11:$A$5000,$B559)&gt;1,"Fix: customer ID used twice on Customers",IF(NOT(ISNUMBER($D559)),"Fix: charge date",IF(OR($D559&lt;36526,$D559&lt;&gt;INT($D559)),"Fix: charge date",IF($D559&gt;AsOf,"Fix: charge date is after the as-of date",IF(NOT(ISNUMBER($E559)),"Fix: due date",IF(OR($E559&lt;36526,$E559&lt;&gt;INT($E559)),"Fix: due date",IF($E559&lt;$D559,"Fix: due date is before the charge date",IF(NOT(ISNUMBER($F559)),"Fix: amount must be a number",IF($F559&lt;=0,"Fix: amount must be more than 0",IF(ROUND($F559,2)&lt;&gt;$F559,"Fix: amount in dollars and cents",IF($F559&gt;999999.99,"Fix: amount too large","OK"))))))))))))))))</f>
        <v/>
      </c>
    </row>
    <row r="560" customFormat="false" ht="15" hidden="false" customHeight="false" outlineLevel="0" collapsed="false">
      <c r="A560" s="11"/>
      <c r="B560" s="11"/>
      <c r="C560" s="15" t="str">
        <f aca="false">IF($B560="","",IFERROR(INDEX(Customers!$B$11:$B$5000,MATCH($B560,Customers!$A$11:$A$5000,0)),"Unknown ID"))</f>
        <v/>
      </c>
      <c r="D560" s="12"/>
      <c r="E560" s="12"/>
      <c r="F560" s="18"/>
      <c r="G560" s="11"/>
      <c r="H560" s="15" t="str">
        <f aca="false">IF(AND($A560="",$B560="",$D560="",$E560="",$F560="",$G560=""),"",IF($A560="","Fix: add a charge ID",IF(COUNTIF($A$6:$A$5000,$A560)+COUNTIF(Payments!$A$6:$A$5000,$A560)&gt;1,"Fix: duplicate ID",IF($B560="","Fix: choose a customer ID",IF(COUNTIF(Customers!$A$11:$A$5000,$B560)=0,"Fix: unknown customer ID",IF(COUNTIF(Customers!$A$11:$A$5000,$B560)&gt;1,"Fix: customer ID used twice on Customers",IF(NOT(ISNUMBER($D560)),"Fix: charge date",IF(OR($D560&lt;36526,$D560&lt;&gt;INT($D560)),"Fix: charge date",IF($D560&gt;AsOf,"Fix: charge date is after the as-of date",IF(NOT(ISNUMBER($E560)),"Fix: due date",IF(OR($E560&lt;36526,$E560&lt;&gt;INT($E560)),"Fix: due date",IF($E560&lt;$D560,"Fix: due date is before the charge date",IF(NOT(ISNUMBER($F560)),"Fix: amount must be a number",IF($F560&lt;=0,"Fix: amount must be more than 0",IF(ROUND($F560,2)&lt;&gt;$F560,"Fix: amount in dollars and cents",IF($F560&gt;999999.99,"Fix: amount too large","OK"))))))))))))))))</f>
        <v/>
      </c>
    </row>
    <row r="561" customFormat="false" ht="15" hidden="false" customHeight="false" outlineLevel="0" collapsed="false">
      <c r="A561" s="11"/>
      <c r="B561" s="11"/>
      <c r="C561" s="15" t="str">
        <f aca="false">IF($B561="","",IFERROR(INDEX(Customers!$B$11:$B$5000,MATCH($B561,Customers!$A$11:$A$5000,0)),"Unknown ID"))</f>
        <v/>
      </c>
      <c r="D561" s="12"/>
      <c r="E561" s="12"/>
      <c r="F561" s="18"/>
      <c r="G561" s="11"/>
      <c r="H561" s="15" t="str">
        <f aca="false">IF(AND($A561="",$B561="",$D561="",$E561="",$F561="",$G561=""),"",IF($A561="","Fix: add a charge ID",IF(COUNTIF($A$6:$A$5000,$A561)+COUNTIF(Payments!$A$6:$A$5000,$A561)&gt;1,"Fix: duplicate ID",IF($B561="","Fix: choose a customer ID",IF(COUNTIF(Customers!$A$11:$A$5000,$B561)=0,"Fix: unknown customer ID",IF(COUNTIF(Customers!$A$11:$A$5000,$B561)&gt;1,"Fix: customer ID used twice on Customers",IF(NOT(ISNUMBER($D561)),"Fix: charge date",IF(OR($D561&lt;36526,$D561&lt;&gt;INT($D561)),"Fix: charge date",IF($D561&gt;AsOf,"Fix: charge date is after the as-of date",IF(NOT(ISNUMBER($E561)),"Fix: due date",IF(OR($E561&lt;36526,$E561&lt;&gt;INT($E561)),"Fix: due date",IF($E561&lt;$D561,"Fix: due date is before the charge date",IF(NOT(ISNUMBER($F561)),"Fix: amount must be a number",IF($F561&lt;=0,"Fix: amount must be more than 0",IF(ROUND($F561,2)&lt;&gt;$F561,"Fix: amount in dollars and cents",IF($F561&gt;999999.99,"Fix: amount too large","OK"))))))))))))))))</f>
        <v/>
      </c>
    </row>
    <row r="562" customFormat="false" ht="15" hidden="false" customHeight="false" outlineLevel="0" collapsed="false">
      <c r="A562" s="11"/>
      <c r="B562" s="11"/>
      <c r="C562" s="15" t="str">
        <f aca="false">IF($B562="","",IFERROR(INDEX(Customers!$B$11:$B$5000,MATCH($B562,Customers!$A$11:$A$5000,0)),"Unknown ID"))</f>
        <v/>
      </c>
      <c r="D562" s="12"/>
      <c r="E562" s="12"/>
      <c r="F562" s="18"/>
      <c r="G562" s="11"/>
      <c r="H562" s="15" t="str">
        <f aca="false">IF(AND($A562="",$B562="",$D562="",$E562="",$F562="",$G562=""),"",IF($A562="","Fix: add a charge ID",IF(COUNTIF($A$6:$A$5000,$A562)+COUNTIF(Payments!$A$6:$A$5000,$A562)&gt;1,"Fix: duplicate ID",IF($B562="","Fix: choose a customer ID",IF(COUNTIF(Customers!$A$11:$A$5000,$B562)=0,"Fix: unknown customer ID",IF(COUNTIF(Customers!$A$11:$A$5000,$B562)&gt;1,"Fix: customer ID used twice on Customers",IF(NOT(ISNUMBER($D562)),"Fix: charge date",IF(OR($D562&lt;36526,$D562&lt;&gt;INT($D562)),"Fix: charge date",IF($D562&gt;AsOf,"Fix: charge date is after the as-of date",IF(NOT(ISNUMBER($E562)),"Fix: due date",IF(OR($E562&lt;36526,$E562&lt;&gt;INT($E562)),"Fix: due date",IF($E562&lt;$D562,"Fix: due date is before the charge date",IF(NOT(ISNUMBER($F562)),"Fix: amount must be a number",IF($F562&lt;=0,"Fix: amount must be more than 0",IF(ROUND($F562,2)&lt;&gt;$F562,"Fix: amount in dollars and cents",IF($F562&gt;999999.99,"Fix: amount too large","OK"))))))))))))))))</f>
        <v/>
      </c>
    </row>
    <row r="563" customFormat="false" ht="15" hidden="false" customHeight="false" outlineLevel="0" collapsed="false">
      <c r="A563" s="11"/>
      <c r="B563" s="11"/>
      <c r="C563" s="15" t="str">
        <f aca="false">IF($B563="","",IFERROR(INDEX(Customers!$B$11:$B$5000,MATCH($B563,Customers!$A$11:$A$5000,0)),"Unknown ID"))</f>
        <v/>
      </c>
      <c r="D563" s="12"/>
      <c r="E563" s="12"/>
      <c r="F563" s="18"/>
      <c r="G563" s="11"/>
      <c r="H563" s="15" t="str">
        <f aca="false">IF(AND($A563="",$B563="",$D563="",$E563="",$F563="",$G563=""),"",IF($A563="","Fix: add a charge ID",IF(COUNTIF($A$6:$A$5000,$A563)+COUNTIF(Payments!$A$6:$A$5000,$A563)&gt;1,"Fix: duplicate ID",IF($B563="","Fix: choose a customer ID",IF(COUNTIF(Customers!$A$11:$A$5000,$B563)=0,"Fix: unknown customer ID",IF(COUNTIF(Customers!$A$11:$A$5000,$B563)&gt;1,"Fix: customer ID used twice on Customers",IF(NOT(ISNUMBER($D563)),"Fix: charge date",IF(OR($D563&lt;36526,$D563&lt;&gt;INT($D563)),"Fix: charge date",IF($D563&gt;AsOf,"Fix: charge date is after the as-of date",IF(NOT(ISNUMBER($E563)),"Fix: due date",IF(OR($E563&lt;36526,$E563&lt;&gt;INT($E563)),"Fix: due date",IF($E563&lt;$D563,"Fix: due date is before the charge date",IF(NOT(ISNUMBER($F563)),"Fix: amount must be a number",IF($F563&lt;=0,"Fix: amount must be more than 0",IF(ROUND($F563,2)&lt;&gt;$F563,"Fix: amount in dollars and cents",IF($F563&gt;999999.99,"Fix: amount too large","OK"))))))))))))))))</f>
        <v/>
      </c>
    </row>
    <row r="564" customFormat="false" ht="15" hidden="false" customHeight="false" outlineLevel="0" collapsed="false">
      <c r="A564" s="11"/>
      <c r="B564" s="11"/>
      <c r="C564" s="15" t="str">
        <f aca="false">IF($B564="","",IFERROR(INDEX(Customers!$B$11:$B$5000,MATCH($B564,Customers!$A$11:$A$5000,0)),"Unknown ID"))</f>
        <v/>
      </c>
      <c r="D564" s="12"/>
      <c r="E564" s="12"/>
      <c r="F564" s="18"/>
      <c r="G564" s="11"/>
      <c r="H564" s="15" t="str">
        <f aca="false">IF(AND($A564="",$B564="",$D564="",$E564="",$F564="",$G564=""),"",IF($A564="","Fix: add a charge ID",IF(COUNTIF($A$6:$A$5000,$A564)+COUNTIF(Payments!$A$6:$A$5000,$A564)&gt;1,"Fix: duplicate ID",IF($B564="","Fix: choose a customer ID",IF(COUNTIF(Customers!$A$11:$A$5000,$B564)=0,"Fix: unknown customer ID",IF(COUNTIF(Customers!$A$11:$A$5000,$B564)&gt;1,"Fix: customer ID used twice on Customers",IF(NOT(ISNUMBER($D564)),"Fix: charge date",IF(OR($D564&lt;36526,$D564&lt;&gt;INT($D564)),"Fix: charge date",IF($D564&gt;AsOf,"Fix: charge date is after the as-of date",IF(NOT(ISNUMBER($E564)),"Fix: due date",IF(OR($E564&lt;36526,$E564&lt;&gt;INT($E564)),"Fix: due date",IF($E564&lt;$D564,"Fix: due date is before the charge date",IF(NOT(ISNUMBER($F564)),"Fix: amount must be a number",IF($F564&lt;=0,"Fix: amount must be more than 0",IF(ROUND($F564,2)&lt;&gt;$F564,"Fix: amount in dollars and cents",IF($F564&gt;999999.99,"Fix: amount too large","OK"))))))))))))))))</f>
        <v/>
      </c>
    </row>
    <row r="565" customFormat="false" ht="15" hidden="false" customHeight="false" outlineLevel="0" collapsed="false">
      <c r="A565" s="11"/>
      <c r="B565" s="11"/>
      <c r="C565" s="15" t="str">
        <f aca="false">IF($B565="","",IFERROR(INDEX(Customers!$B$11:$B$5000,MATCH($B565,Customers!$A$11:$A$5000,0)),"Unknown ID"))</f>
        <v/>
      </c>
      <c r="D565" s="12"/>
      <c r="E565" s="12"/>
      <c r="F565" s="18"/>
      <c r="G565" s="11"/>
      <c r="H565" s="15" t="str">
        <f aca="false">IF(AND($A565="",$B565="",$D565="",$E565="",$F565="",$G565=""),"",IF($A565="","Fix: add a charge ID",IF(COUNTIF($A$6:$A$5000,$A565)+COUNTIF(Payments!$A$6:$A$5000,$A565)&gt;1,"Fix: duplicate ID",IF($B565="","Fix: choose a customer ID",IF(COUNTIF(Customers!$A$11:$A$5000,$B565)=0,"Fix: unknown customer ID",IF(COUNTIF(Customers!$A$11:$A$5000,$B565)&gt;1,"Fix: customer ID used twice on Customers",IF(NOT(ISNUMBER($D565)),"Fix: charge date",IF(OR($D565&lt;36526,$D565&lt;&gt;INT($D565)),"Fix: charge date",IF($D565&gt;AsOf,"Fix: charge date is after the as-of date",IF(NOT(ISNUMBER($E565)),"Fix: due date",IF(OR($E565&lt;36526,$E565&lt;&gt;INT($E565)),"Fix: due date",IF($E565&lt;$D565,"Fix: due date is before the charge date",IF(NOT(ISNUMBER($F565)),"Fix: amount must be a number",IF($F565&lt;=0,"Fix: amount must be more than 0",IF(ROUND($F565,2)&lt;&gt;$F565,"Fix: amount in dollars and cents",IF($F565&gt;999999.99,"Fix: amount too large","OK"))))))))))))))))</f>
        <v/>
      </c>
    </row>
    <row r="566" customFormat="false" ht="15" hidden="false" customHeight="false" outlineLevel="0" collapsed="false">
      <c r="A566" s="11"/>
      <c r="B566" s="11"/>
      <c r="C566" s="15" t="str">
        <f aca="false">IF($B566="","",IFERROR(INDEX(Customers!$B$11:$B$5000,MATCH($B566,Customers!$A$11:$A$5000,0)),"Unknown ID"))</f>
        <v/>
      </c>
      <c r="D566" s="12"/>
      <c r="E566" s="12"/>
      <c r="F566" s="18"/>
      <c r="G566" s="11"/>
      <c r="H566" s="15" t="str">
        <f aca="false">IF(AND($A566="",$B566="",$D566="",$E566="",$F566="",$G566=""),"",IF($A566="","Fix: add a charge ID",IF(COUNTIF($A$6:$A$5000,$A566)+COUNTIF(Payments!$A$6:$A$5000,$A566)&gt;1,"Fix: duplicate ID",IF($B566="","Fix: choose a customer ID",IF(COUNTIF(Customers!$A$11:$A$5000,$B566)=0,"Fix: unknown customer ID",IF(COUNTIF(Customers!$A$11:$A$5000,$B566)&gt;1,"Fix: customer ID used twice on Customers",IF(NOT(ISNUMBER($D566)),"Fix: charge date",IF(OR($D566&lt;36526,$D566&lt;&gt;INT($D566)),"Fix: charge date",IF($D566&gt;AsOf,"Fix: charge date is after the as-of date",IF(NOT(ISNUMBER($E566)),"Fix: due date",IF(OR($E566&lt;36526,$E566&lt;&gt;INT($E566)),"Fix: due date",IF($E566&lt;$D566,"Fix: due date is before the charge date",IF(NOT(ISNUMBER($F566)),"Fix: amount must be a number",IF($F566&lt;=0,"Fix: amount must be more than 0",IF(ROUND($F566,2)&lt;&gt;$F566,"Fix: amount in dollars and cents",IF($F566&gt;999999.99,"Fix: amount too large","OK"))))))))))))))))</f>
        <v/>
      </c>
    </row>
    <row r="567" customFormat="false" ht="15" hidden="false" customHeight="false" outlineLevel="0" collapsed="false">
      <c r="A567" s="11"/>
      <c r="B567" s="11"/>
      <c r="C567" s="15" t="str">
        <f aca="false">IF($B567="","",IFERROR(INDEX(Customers!$B$11:$B$5000,MATCH($B567,Customers!$A$11:$A$5000,0)),"Unknown ID"))</f>
        <v/>
      </c>
      <c r="D567" s="12"/>
      <c r="E567" s="12"/>
      <c r="F567" s="18"/>
      <c r="G567" s="11"/>
      <c r="H567" s="15" t="str">
        <f aca="false">IF(AND($A567="",$B567="",$D567="",$E567="",$F567="",$G567=""),"",IF($A567="","Fix: add a charge ID",IF(COUNTIF($A$6:$A$5000,$A567)+COUNTIF(Payments!$A$6:$A$5000,$A567)&gt;1,"Fix: duplicate ID",IF($B567="","Fix: choose a customer ID",IF(COUNTIF(Customers!$A$11:$A$5000,$B567)=0,"Fix: unknown customer ID",IF(COUNTIF(Customers!$A$11:$A$5000,$B567)&gt;1,"Fix: customer ID used twice on Customers",IF(NOT(ISNUMBER($D567)),"Fix: charge date",IF(OR($D567&lt;36526,$D567&lt;&gt;INT($D567)),"Fix: charge date",IF($D567&gt;AsOf,"Fix: charge date is after the as-of date",IF(NOT(ISNUMBER($E567)),"Fix: due date",IF(OR($E567&lt;36526,$E567&lt;&gt;INT($E567)),"Fix: due date",IF($E567&lt;$D567,"Fix: due date is before the charge date",IF(NOT(ISNUMBER($F567)),"Fix: amount must be a number",IF($F567&lt;=0,"Fix: amount must be more than 0",IF(ROUND($F567,2)&lt;&gt;$F567,"Fix: amount in dollars and cents",IF($F567&gt;999999.99,"Fix: amount too large","OK"))))))))))))))))</f>
        <v/>
      </c>
    </row>
    <row r="568" customFormat="false" ht="15" hidden="false" customHeight="false" outlineLevel="0" collapsed="false">
      <c r="A568" s="11"/>
      <c r="B568" s="11"/>
      <c r="C568" s="15" t="str">
        <f aca="false">IF($B568="","",IFERROR(INDEX(Customers!$B$11:$B$5000,MATCH($B568,Customers!$A$11:$A$5000,0)),"Unknown ID"))</f>
        <v/>
      </c>
      <c r="D568" s="12"/>
      <c r="E568" s="12"/>
      <c r="F568" s="18"/>
      <c r="G568" s="11"/>
      <c r="H568" s="15" t="str">
        <f aca="false">IF(AND($A568="",$B568="",$D568="",$E568="",$F568="",$G568=""),"",IF($A568="","Fix: add a charge ID",IF(COUNTIF($A$6:$A$5000,$A568)+COUNTIF(Payments!$A$6:$A$5000,$A568)&gt;1,"Fix: duplicate ID",IF($B568="","Fix: choose a customer ID",IF(COUNTIF(Customers!$A$11:$A$5000,$B568)=0,"Fix: unknown customer ID",IF(COUNTIF(Customers!$A$11:$A$5000,$B568)&gt;1,"Fix: customer ID used twice on Customers",IF(NOT(ISNUMBER($D568)),"Fix: charge date",IF(OR($D568&lt;36526,$D568&lt;&gt;INT($D568)),"Fix: charge date",IF($D568&gt;AsOf,"Fix: charge date is after the as-of date",IF(NOT(ISNUMBER($E568)),"Fix: due date",IF(OR($E568&lt;36526,$E568&lt;&gt;INT($E568)),"Fix: due date",IF($E568&lt;$D568,"Fix: due date is before the charge date",IF(NOT(ISNUMBER($F568)),"Fix: amount must be a number",IF($F568&lt;=0,"Fix: amount must be more than 0",IF(ROUND($F568,2)&lt;&gt;$F568,"Fix: amount in dollars and cents",IF($F568&gt;999999.99,"Fix: amount too large","OK"))))))))))))))))</f>
        <v/>
      </c>
    </row>
    <row r="569" customFormat="false" ht="15" hidden="false" customHeight="false" outlineLevel="0" collapsed="false">
      <c r="A569" s="11"/>
      <c r="B569" s="11"/>
      <c r="C569" s="15" t="str">
        <f aca="false">IF($B569="","",IFERROR(INDEX(Customers!$B$11:$B$5000,MATCH($B569,Customers!$A$11:$A$5000,0)),"Unknown ID"))</f>
        <v/>
      </c>
      <c r="D569" s="12"/>
      <c r="E569" s="12"/>
      <c r="F569" s="18"/>
      <c r="G569" s="11"/>
      <c r="H569" s="15" t="str">
        <f aca="false">IF(AND($A569="",$B569="",$D569="",$E569="",$F569="",$G569=""),"",IF($A569="","Fix: add a charge ID",IF(COUNTIF($A$6:$A$5000,$A569)+COUNTIF(Payments!$A$6:$A$5000,$A569)&gt;1,"Fix: duplicate ID",IF($B569="","Fix: choose a customer ID",IF(COUNTIF(Customers!$A$11:$A$5000,$B569)=0,"Fix: unknown customer ID",IF(COUNTIF(Customers!$A$11:$A$5000,$B569)&gt;1,"Fix: customer ID used twice on Customers",IF(NOT(ISNUMBER($D569)),"Fix: charge date",IF(OR($D569&lt;36526,$D569&lt;&gt;INT($D569)),"Fix: charge date",IF($D569&gt;AsOf,"Fix: charge date is after the as-of date",IF(NOT(ISNUMBER($E569)),"Fix: due date",IF(OR($E569&lt;36526,$E569&lt;&gt;INT($E569)),"Fix: due date",IF($E569&lt;$D569,"Fix: due date is before the charge date",IF(NOT(ISNUMBER($F569)),"Fix: amount must be a number",IF($F569&lt;=0,"Fix: amount must be more than 0",IF(ROUND($F569,2)&lt;&gt;$F569,"Fix: amount in dollars and cents",IF($F569&gt;999999.99,"Fix: amount too large","OK"))))))))))))))))</f>
        <v/>
      </c>
    </row>
    <row r="570" customFormat="false" ht="15" hidden="false" customHeight="false" outlineLevel="0" collapsed="false">
      <c r="A570" s="11"/>
      <c r="B570" s="11"/>
      <c r="C570" s="15" t="str">
        <f aca="false">IF($B570="","",IFERROR(INDEX(Customers!$B$11:$B$5000,MATCH($B570,Customers!$A$11:$A$5000,0)),"Unknown ID"))</f>
        <v/>
      </c>
      <c r="D570" s="12"/>
      <c r="E570" s="12"/>
      <c r="F570" s="18"/>
      <c r="G570" s="11"/>
      <c r="H570" s="15" t="str">
        <f aca="false">IF(AND($A570="",$B570="",$D570="",$E570="",$F570="",$G570=""),"",IF($A570="","Fix: add a charge ID",IF(COUNTIF($A$6:$A$5000,$A570)+COUNTIF(Payments!$A$6:$A$5000,$A570)&gt;1,"Fix: duplicate ID",IF($B570="","Fix: choose a customer ID",IF(COUNTIF(Customers!$A$11:$A$5000,$B570)=0,"Fix: unknown customer ID",IF(COUNTIF(Customers!$A$11:$A$5000,$B570)&gt;1,"Fix: customer ID used twice on Customers",IF(NOT(ISNUMBER($D570)),"Fix: charge date",IF(OR($D570&lt;36526,$D570&lt;&gt;INT($D570)),"Fix: charge date",IF($D570&gt;AsOf,"Fix: charge date is after the as-of date",IF(NOT(ISNUMBER($E570)),"Fix: due date",IF(OR($E570&lt;36526,$E570&lt;&gt;INT($E570)),"Fix: due date",IF($E570&lt;$D570,"Fix: due date is before the charge date",IF(NOT(ISNUMBER($F570)),"Fix: amount must be a number",IF($F570&lt;=0,"Fix: amount must be more than 0",IF(ROUND($F570,2)&lt;&gt;$F570,"Fix: amount in dollars and cents",IF($F570&gt;999999.99,"Fix: amount too large","OK"))))))))))))))))</f>
        <v/>
      </c>
    </row>
    <row r="571" customFormat="false" ht="15" hidden="false" customHeight="false" outlineLevel="0" collapsed="false">
      <c r="A571" s="11"/>
      <c r="B571" s="11"/>
      <c r="C571" s="15" t="str">
        <f aca="false">IF($B571="","",IFERROR(INDEX(Customers!$B$11:$B$5000,MATCH($B571,Customers!$A$11:$A$5000,0)),"Unknown ID"))</f>
        <v/>
      </c>
      <c r="D571" s="12"/>
      <c r="E571" s="12"/>
      <c r="F571" s="18"/>
      <c r="G571" s="11"/>
      <c r="H571" s="15" t="str">
        <f aca="false">IF(AND($A571="",$B571="",$D571="",$E571="",$F571="",$G571=""),"",IF($A571="","Fix: add a charge ID",IF(COUNTIF($A$6:$A$5000,$A571)+COUNTIF(Payments!$A$6:$A$5000,$A571)&gt;1,"Fix: duplicate ID",IF($B571="","Fix: choose a customer ID",IF(COUNTIF(Customers!$A$11:$A$5000,$B571)=0,"Fix: unknown customer ID",IF(COUNTIF(Customers!$A$11:$A$5000,$B571)&gt;1,"Fix: customer ID used twice on Customers",IF(NOT(ISNUMBER($D571)),"Fix: charge date",IF(OR($D571&lt;36526,$D571&lt;&gt;INT($D571)),"Fix: charge date",IF($D571&gt;AsOf,"Fix: charge date is after the as-of date",IF(NOT(ISNUMBER($E571)),"Fix: due date",IF(OR($E571&lt;36526,$E571&lt;&gt;INT($E571)),"Fix: due date",IF($E571&lt;$D571,"Fix: due date is before the charge date",IF(NOT(ISNUMBER($F571)),"Fix: amount must be a number",IF($F571&lt;=0,"Fix: amount must be more than 0",IF(ROUND($F571,2)&lt;&gt;$F571,"Fix: amount in dollars and cents",IF($F571&gt;999999.99,"Fix: amount too large","OK"))))))))))))))))</f>
        <v/>
      </c>
    </row>
    <row r="572" customFormat="false" ht="15" hidden="false" customHeight="false" outlineLevel="0" collapsed="false">
      <c r="A572" s="11"/>
      <c r="B572" s="11"/>
      <c r="C572" s="15" t="str">
        <f aca="false">IF($B572="","",IFERROR(INDEX(Customers!$B$11:$B$5000,MATCH($B572,Customers!$A$11:$A$5000,0)),"Unknown ID"))</f>
        <v/>
      </c>
      <c r="D572" s="12"/>
      <c r="E572" s="12"/>
      <c r="F572" s="18"/>
      <c r="G572" s="11"/>
      <c r="H572" s="15" t="str">
        <f aca="false">IF(AND($A572="",$B572="",$D572="",$E572="",$F572="",$G572=""),"",IF($A572="","Fix: add a charge ID",IF(COUNTIF($A$6:$A$5000,$A572)+COUNTIF(Payments!$A$6:$A$5000,$A572)&gt;1,"Fix: duplicate ID",IF($B572="","Fix: choose a customer ID",IF(COUNTIF(Customers!$A$11:$A$5000,$B572)=0,"Fix: unknown customer ID",IF(COUNTIF(Customers!$A$11:$A$5000,$B572)&gt;1,"Fix: customer ID used twice on Customers",IF(NOT(ISNUMBER($D572)),"Fix: charge date",IF(OR($D572&lt;36526,$D572&lt;&gt;INT($D572)),"Fix: charge date",IF($D572&gt;AsOf,"Fix: charge date is after the as-of date",IF(NOT(ISNUMBER($E572)),"Fix: due date",IF(OR($E572&lt;36526,$E572&lt;&gt;INT($E572)),"Fix: due date",IF($E572&lt;$D572,"Fix: due date is before the charge date",IF(NOT(ISNUMBER($F572)),"Fix: amount must be a number",IF($F572&lt;=0,"Fix: amount must be more than 0",IF(ROUND($F572,2)&lt;&gt;$F572,"Fix: amount in dollars and cents",IF($F572&gt;999999.99,"Fix: amount too large","OK"))))))))))))))))</f>
        <v/>
      </c>
    </row>
    <row r="573" customFormat="false" ht="15" hidden="false" customHeight="false" outlineLevel="0" collapsed="false">
      <c r="A573" s="11"/>
      <c r="B573" s="11"/>
      <c r="C573" s="15" t="str">
        <f aca="false">IF($B573="","",IFERROR(INDEX(Customers!$B$11:$B$5000,MATCH($B573,Customers!$A$11:$A$5000,0)),"Unknown ID"))</f>
        <v/>
      </c>
      <c r="D573" s="12"/>
      <c r="E573" s="12"/>
      <c r="F573" s="18"/>
      <c r="G573" s="11"/>
      <c r="H573" s="15" t="str">
        <f aca="false">IF(AND($A573="",$B573="",$D573="",$E573="",$F573="",$G573=""),"",IF($A573="","Fix: add a charge ID",IF(COUNTIF($A$6:$A$5000,$A573)+COUNTIF(Payments!$A$6:$A$5000,$A573)&gt;1,"Fix: duplicate ID",IF($B573="","Fix: choose a customer ID",IF(COUNTIF(Customers!$A$11:$A$5000,$B573)=0,"Fix: unknown customer ID",IF(COUNTIF(Customers!$A$11:$A$5000,$B573)&gt;1,"Fix: customer ID used twice on Customers",IF(NOT(ISNUMBER($D573)),"Fix: charge date",IF(OR($D573&lt;36526,$D573&lt;&gt;INT($D573)),"Fix: charge date",IF($D573&gt;AsOf,"Fix: charge date is after the as-of date",IF(NOT(ISNUMBER($E573)),"Fix: due date",IF(OR($E573&lt;36526,$E573&lt;&gt;INT($E573)),"Fix: due date",IF($E573&lt;$D573,"Fix: due date is before the charge date",IF(NOT(ISNUMBER($F573)),"Fix: amount must be a number",IF($F573&lt;=0,"Fix: amount must be more than 0",IF(ROUND($F573,2)&lt;&gt;$F573,"Fix: amount in dollars and cents",IF($F573&gt;999999.99,"Fix: amount too large","OK"))))))))))))))))</f>
        <v/>
      </c>
    </row>
    <row r="574" customFormat="false" ht="15" hidden="false" customHeight="false" outlineLevel="0" collapsed="false">
      <c r="A574" s="11"/>
      <c r="B574" s="11"/>
      <c r="C574" s="15" t="str">
        <f aca="false">IF($B574="","",IFERROR(INDEX(Customers!$B$11:$B$5000,MATCH($B574,Customers!$A$11:$A$5000,0)),"Unknown ID"))</f>
        <v/>
      </c>
      <c r="D574" s="12"/>
      <c r="E574" s="12"/>
      <c r="F574" s="18"/>
      <c r="G574" s="11"/>
      <c r="H574" s="15" t="str">
        <f aca="false">IF(AND($A574="",$B574="",$D574="",$E574="",$F574="",$G574=""),"",IF($A574="","Fix: add a charge ID",IF(COUNTIF($A$6:$A$5000,$A574)+COUNTIF(Payments!$A$6:$A$5000,$A574)&gt;1,"Fix: duplicate ID",IF($B574="","Fix: choose a customer ID",IF(COUNTIF(Customers!$A$11:$A$5000,$B574)=0,"Fix: unknown customer ID",IF(COUNTIF(Customers!$A$11:$A$5000,$B574)&gt;1,"Fix: customer ID used twice on Customers",IF(NOT(ISNUMBER($D574)),"Fix: charge date",IF(OR($D574&lt;36526,$D574&lt;&gt;INT($D574)),"Fix: charge date",IF($D574&gt;AsOf,"Fix: charge date is after the as-of date",IF(NOT(ISNUMBER($E574)),"Fix: due date",IF(OR($E574&lt;36526,$E574&lt;&gt;INT($E574)),"Fix: due date",IF($E574&lt;$D574,"Fix: due date is before the charge date",IF(NOT(ISNUMBER($F574)),"Fix: amount must be a number",IF($F574&lt;=0,"Fix: amount must be more than 0",IF(ROUND($F574,2)&lt;&gt;$F574,"Fix: amount in dollars and cents",IF($F574&gt;999999.99,"Fix: amount too large","OK"))))))))))))))))</f>
        <v/>
      </c>
    </row>
    <row r="575" customFormat="false" ht="15" hidden="false" customHeight="false" outlineLevel="0" collapsed="false">
      <c r="A575" s="11"/>
      <c r="B575" s="11"/>
      <c r="C575" s="15" t="str">
        <f aca="false">IF($B575="","",IFERROR(INDEX(Customers!$B$11:$B$5000,MATCH($B575,Customers!$A$11:$A$5000,0)),"Unknown ID"))</f>
        <v/>
      </c>
      <c r="D575" s="12"/>
      <c r="E575" s="12"/>
      <c r="F575" s="18"/>
      <c r="G575" s="11"/>
      <c r="H575" s="15" t="str">
        <f aca="false">IF(AND($A575="",$B575="",$D575="",$E575="",$F575="",$G575=""),"",IF($A575="","Fix: add a charge ID",IF(COUNTIF($A$6:$A$5000,$A575)+COUNTIF(Payments!$A$6:$A$5000,$A575)&gt;1,"Fix: duplicate ID",IF($B575="","Fix: choose a customer ID",IF(COUNTIF(Customers!$A$11:$A$5000,$B575)=0,"Fix: unknown customer ID",IF(COUNTIF(Customers!$A$11:$A$5000,$B575)&gt;1,"Fix: customer ID used twice on Customers",IF(NOT(ISNUMBER($D575)),"Fix: charge date",IF(OR($D575&lt;36526,$D575&lt;&gt;INT($D575)),"Fix: charge date",IF($D575&gt;AsOf,"Fix: charge date is after the as-of date",IF(NOT(ISNUMBER($E575)),"Fix: due date",IF(OR($E575&lt;36526,$E575&lt;&gt;INT($E575)),"Fix: due date",IF($E575&lt;$D575,"Fix: due date is before the charge date",IF(NOT(ISNUMBER($F575)),"Fix: amount must be a number",IF($F575&lt;=0,"Fix: amount must be more than 0",IF(ROUND($F575,2)&lt;&gt;$F575,"Fix: amount in dollars and cents",IF($F575&gt;999999.99,"Fix: amount too large","OK"))))))))))))))))</f>
        <v/>
      </c>
    </row>
    <row r="576" customFormat="false" ht="15" hidden="false" customHeight="false" outlineLevel="0" collapsed="false">
      <c r="A576" s="11"/>
      <c r="B576" s="11"/>
      <c r="C576" s="15" t="str">
        <f aca="false">IF($B576="","",IFERROR(INDEX(Customers!$B$11:$B$5000,MATCH($B576,Customers!$A$11:$A$5000,0)),"Unknown ID"))</f>
        <v/>
      </c>
      <c r="D576" s="12"/>
      <c r="E576" s="12"/>
      <c r="F576" s="18"/>
      <c r="G576" s="11"/>
      <c r="H576" s="15" t="str">
        <f aca="false">IF(AND($A576="",$B576="",$D576="",$E576="",$F576="",$G576=""),"",IF($A576="","Fix: add a charge ID",IF(COUNTIF($A$6:$A$5000,$A576)+COUNTIF(Payments!$A$6:$A$5000,$A576)&gt;1,"Fix: duplicate ID",IF($B576="","Fix: choose a customer ID",IF(COUNTIF(Customers!$A$11:$A$5000,$B576)=0,"Fix: unknown customer ID",IF(COUNTIF(Customers!$A$11:$A$5000,$B576)&gt;1,"Fix: customer ID used twice on Customers",IF(NOT(ISNUMBER($D576)),"Fix: charge date",IF(OR($D576&lt;36526,$D576&lt;&gt;INT($D576)),"Fix: charge date",IF($D576&gt;AsOf,"Fix: charge date is after the as-of date",IF(NOT(ISNUMBER($E576)),"Fix: due date",IF(OR($E576&lt;36526,$E576&lt;&gt;INT($E576)),"Fix: due date",IF($E576&lt;$D576,"Fix: due date is before the charge date",IF(NOT(ISNUMBER($F576)),"Fix: amount must be a number",IF($F576&lt;=0,"Fix: amount must be more than 0",IF(ROUND($F576,2)&lt;&gt;$F576,"Fix: amount in dollars and cents",IF($F576&gt;999999.99,"Fix: amount too large","OK"))))))))))))))))</f>
        <v/>
      </c>
    </row>
    <row r="577" customFormat="false" ht="15" hidden="false" customHeight="false" outlineLevel="0" collapsed="false">
      <c r="A577" s="11"/>
      <c r="B577" s="11"/>
      <c r="C577" s="15" t="str">
        <f aca="false">IF($B577="","",IFERROR(INDEX(Customers!$B$11:$B$5000,MATCH($B577,Customers!$A$11:$A$5000,0)),"Unknown ID"))</f>
        <v/>
      </c>
      <c r="D577" s="12"/>
      <c r="E577" s="12"/>
      <c r="F577" s="18"/>
      <c r="G577" s="11"/>
      <c r="H577" s="15" t="str">
        <f aca="false">IF(AND($A577="",$B577="",$D577="",$E577="",$F577="",$G577=""),"",IF($A577="","Fix: add a charge ID",IF(COUNTIF($A$6:$A$5000,$A577)+COUNTIF(Payments!$A$6:$A$5000,$A577)&gt;1,"Fix: duplicate ID",IF($B577="","Fix: choose a customer ID",IF(COUNTIF(Customers!$A$11:$A$5000,$B577)=0,"Fix: unknown customer ID",IF(COUNTIF(Customers!$A$11:$A$5000,$B577)&gt;1,"Fix: customer ID used twice on Customers",IF(NOT(ISNUMBER($D577)),"Fix: charge date",IF(OR($D577&lt;36526,$D577&lt;&gt;INT($D577)),"Fix: charge date",IF($D577&gt;AsOf,"Fix: charge date is after the as-of date",IF(NOT(ISNUMBER($E577)),"Fix: due date",IF(OR($E577&lt;36526,$E577&lt;&gt;INT($E577)),"Fix: due date",IF($E577&lt;$D577,"Fix: due date is before the charge date",IF(NOT(ISNUMBER($F577)),"Fix: amount must be a number",IF($F577&lt;=0,"Fix: amount must be more than 0",IF(ROUND($F577,2)&lt;&gt;$F577,"Fix: amount in dollars and cents",IF($F577&gt;999999.99,"Fix: amount too large","OK"))))))))))))))))</f>
        <v/>
      </c>
    </row>
    <row r="578" customFormat="false" ht="15" hidden="false" customHeight="false" outlineLevel="0" collapsed="false">
      <c r="A578" s="11"/>
      <c r="B578" s="11"/>
      <c r="C578" s="15" t="str">
        <f aca="false">IF($B578="","",IFERROR(INDEX(Customers!$B$11:$B$5000,MATCH($B578,Customers!$A$11:$A$5000,0)),"Unknown ID"))</f>
        <v/>
      </c>
      <c r="D578" s="12"/>
      <c r="E578" s="12"/>
      <c r="F578" s="18"/>
      <c r="G578" s="11"/>
      <c r="H578" s="15" t="str">
        <f aca="false">IF(AND($A578="",$B578="",$D578="",$E578="",$F578="",$G578=""),"",IF($A578="","Fix: add a charge ID",IF(COUNTIF($A$6:$A$5000,$A578)+COUNTIF(Payments!$A$6:$A$5000,$A578)&gt;1,"Fix: duplicate ID",IF($B578="","Fix: choose a customer ID",IF(COUNTIF(Customers!$A$11:$A$5000,$B578)=0,"Fix: unknown customer ID",IF(COUNTIF(Customers!$A$11:$A$5000,$B578)&gt;1,"Fix: customer ID used twice on Customers",IF(NOT(ISNUMBER($D578)),"Fix: charge date",IF(OR($D578&lt;36526,$D578&lt;&gt;INT($D578)),"Fix: charge date",IF($D578&gt;AsOf,"Fix: charge date is after the as-of date",IF(NOT(ISNUMBER($E578)),"Fix: due date",IF(OR($E578&lt;36526,$E578&lt;&gt;INT($E578)),"Fix: due date",IF($E578&lt;$D578,"Fix: due date is before the charge date",IF(NOT(ISNUMBER($F578)),"Fix: amount must be a number",IF($F578&lt;=0,"Fix: amount must be more than 0",IF(ROUND($F578,2)&lt;&gt;$F578,"Fix: amount in dollars and cents",IF($F578&gt;999999.99,"Fix: amount too large","OK"))))))))))))))))</f>
        <v/>
      </c>
    </row>
    <row r="579" customFormat="false" ht="15" hidden="false" customHeight="false" outlineLevel="0" collapsed="false">
      <c r="A579" s="11"/>
      <c r="B579" s="11"/>
      <c r="C579" s="15" t="str">
        <f aca="false">IF($B579="","",IFERROR(INDEX(Customers!$B$11:$B$5000,MATCH($B579,Customers!$A$11:$A$5000,0)),"Unknown ID"))</f>
        <v/>
      </c>
      <c r="D579" s="12"/>
      <c r="E579" s="12"/>
      <c r="F579" s="18"/>
      <c r="G579" s="11"/>
      <c r="H579" s="15" t="str">
        <f aca="false">IF(AND($A579="",$B579="",$D579="",$E579="",$F579="",$G579=""),"",IF($A579="","Fix: add a charge ID",IF(COUNTIF($A$6:$A$5000,$A579)+COUNTIF(Payments!$A$6:$A$5000,$A579)&gt;1,"Fix: duplicate ID",IF($B579="","Fix: choose a customer ID",IF(COUNTIF(Customers!$A$11:$A$5000,$B579)=0,"Fix: unknown customer ID",IF(COUNTIF(Customers!$A$11:$A$5000,$B579)&gt;1,"Fix: customer ID used twice on Customers",IF(NOT(ISNUMBER($D579)),"Fix: charge date",IF(OR($D579&lt;36526,$D579&lt;&gt;INT($D579)),"Fix: charge date",IF($D579&gt;AsOf,"Fix: charge date is after the as-of date",IF(NOT(ISNUMBER($E579)),"Fix: due date",IF(OR($E579&lt;36526,$E579&lt;&gt;INT($E579)),"Fix: due date",IF($E579&lt;$D579,"Fix: due date is before the charge date",IF(NOT(ISNUMBER($F579)),"Fix: amount must be a number",IF($F579&lt;=0,"Fix: amount must be more than 0",IF(ROUND($F579,2)&lt;&gt;$F579,"Fix: amount in dollars and cents",IF($F579&gt;999999.99,"Fix: amount too large","OK"))))))))))))))))</f>
        <v/>
      </c>
    </row>
    <row r="580" customFormat="false" ht="15" hidden="false" customHeight="false" outlineLevel="0" collapsed="false">
      <c r="A580" s="11"/>
      <c r="B580" s="11"/>
      <c r="C580" s="15" t="str">
        <f aca="false">IF($B580="","",IFERROR(INDEX(Customers!$B$11:$B$5000,MATCH($B580,Customers!$A$11:$A$5000,0)),"Unknown ID"))</f>
        <v/>
      </c>
      <c r="D580" s="12"/>
      <c r="E580" s="12"/>
      <c r="F580" s="18"/>
      <c r="G580" s="11"/>
      <c r="H580" s="15" t="str">
        <f aca="false">IF(AND($A580="",$B580="",$D580="",$E580="",$F580="",$G580=""),"",IF($A580="","Fix: add a charge ID",IF(COUNTIF($A$6:$A$5000,$A580)+COUNTIF(Payments!$A$6:$A$5000,$A580)&gt;1,"Fix: duplicate ID",IF($B580="","Fix: choose a customer ID",IF(COUNTIF(Customers!$A$11:$A$5000,$B580)=0,"Fix: unknown customer ID",IF(COUNTIF(Customers!$A$11:$A$5000,$B580)&gt;1,"Fix: customer ID used twice on Customers",IF(NOT(ISNUMBER($D580)),"Fix: charge date",IF(OR($D580&lt;36526,$D580&lt;&gt;INT($D580)),"Fix: charge date",IF($D580&gt;AsOf,"Fix: charge date is after the as-of date",IF(NOT(ISNUMBER($E580)),"Fix: due date",IF(OR($E580&lt;36526,$E580&lt;&gt;INT($E580)),"Fix: due date",IF($E580&lt;$D580,"Fix: due date is before the charge date",IF(NOT(ISNUMBER($F580)),"Fix: amount must be a number",IF($F580&lt;=0,"Fix: amount must be more than 0",IF(ROUND($F580,2)&lt;&gt;$F580,"Fix: amount in dollars and cents",IF($F580&gt;999999.99,"Fix: amount too large","OK"))))))))))))))))</f>
        <v/>
      </c>
    </row>
    <row r="581" customFormat="false" ht="15" hidden="false" customHeight="false" outlineLevel="0" collapsed="false">
      <c r="A581" s="11"/>
      <c r="B581" s="11"/>
      <c r="C581" s="15" t="str">
        <f aca="false">IF($B581="","",IFERROR(INDEX(Customers!$B$11:$B$5000,MATCH($B581,Customers!$A$11:$A$5000,0)),"Unknown ID"))</f>
        <v/>
      </c>
      <c r="D581" s="12"/>
      <c r="E581" s="12"/>
      <c r="F581" s="18"/>
      <c r="G581" s="11"/>
      <c r="H581" s="15" t="str">
        <f aca="false">IF(AND($A581="",$B581="",$D581="",$E581="",$F581="",$G581=""),"",IF($A581="","Fix: add a charge ID",IF(COUNTIF($A$6:$A$5000,$A581)+COUNTIF(Payments!$A$6:$A$5000,$A581)&gt;1,"Fix: duplicate ID",IF($B581="","Fix: choose a customer ID",IF(COUNTIF(Customers!$A$11:$A$5000,$B581)=0,"Fix: unknown customer ID",IF(COUNTIF(Customers!$A$11:$A$5000,$B581)&gt;1,"Fix: customer ID used twice on Customers",IF(NOT(ISNUMBER($D581)),"Fix: charge date",IF(OR($D581&lt;36526,$D581&lt;&gt;INT($D581)),"Fix: charge date",IF($D581&gt;AsOf,"Fix: charge date is after the as-of date",IF(NOT(ISNUMBER($E581)),"Fix: due date",IF(OR($E581&lt;36526,$E581&lt;&gt;INT($E581)),"Fix: due date",IF($E581&lt;$D581,"Fix: due date is before the charge date",IF(NOT(ISNUMBER($F581)),"Fix: amount must be a number",IF($F581&lt;=0,"Fix: amount must be more than 0",IF(ROUND($F581,2)&lt;&gt;$F581,"Fix: amount in dollars and cents",IF($F581&gt;999999.99,"Fix: amount too large","OK"))))))))))))))))</f>
        <v/>
      </c>
    </row>
    <row r="582" customFormat="false" ht="15" hidden="false" customHeight="false" outlineLevel="0" collapsed="false">
      <c r="A582" s="11"/>
      <c r="B582" s="11"/>
      <c r="C582" s="15" t="str">
        <f aca="false">IF($B582="","",IFERROR(INDEX(Customers!$B$11:$B$5000,MATCH($B582,Customers!$A$11:$A$5000,0)),"Unknown ID"))</f>
        <v/>
      </c>
      <c r="D582" s="12"/>
      <c r="E582" s="12"/>
      <c r="F582" s="18"/>
      <c r="G582" s="11"/>
      <c r="H582" s="15" t="str">
        <f aca="false">IF(AND($A582="",$B582="",$D582="",$E582="",$F582="",$G582=""),"",IF($A582="","Fix: add a charge ID",IF(COUNTIF($A$6:$A$5000,$A582)+COUNTIF(Payments!$A$6:$A$5000,$A582)&gt;1,"Fix: duplicate ID",IF($B582="","Fix: choose a customer ID",IF(COUNTIF(Customers!$A$11:$A$5000,$B582)=0,"Fix: unknown customer ID",IF(COUNTIF(Customers!$A$11:$A$5000,$B582)&gt;1,"Fix: customer ID used twice on Customers",IF(NOT(ISNUMBER($D582)),"Fix: charge date",IF(OR($D582&lt;36526,$D582&lt;&gt;INT($D582)),"Fix: charge date",IF($D582&gt;AsOf,"Fix: charge date is after the as-of date",IF(NOT(ISNUMBER($E582)),"Fix: due date",IF(OR($E582&lt;36526,$E582&lt;&gt;INT($E582)),"Fix: due date",IF($E582&lt;$D582,"Fix: due date is before the charge date",IF(NOT(ISNUMBER($F582)),"Fix: amount must be a number",IF($F582&lt;=0,"Fix: amount must be more than 0",IF(ROUND($F582,2)&lt;&gt;$F582,"Fix: amount in dollars and cents",IF($F582&gt;999999.99,"Fix: amount too large","OK"))))))))))))))))</f>
        <v/>
      </c>
    </row>
    <row r="583" customFormat="false" ht="15" hidden="false" customHeight="false" outlineLevel="0" collapsed="false">
      <c r="A583" s="11"/>
      <c r="B583" s="11"/>
      <c r="C583" s="15" t="str">
        <f aca="false">IF($B583="","",IFERROR(INDEX(Customers!$B$11:$B$5000,MATCH($B583,Customers!$A$11:$A$5000,0)),"Unknown ID"))</f>
        <v/>
      </c>
      <c r="D583" s="12"/>
      <c r="E583" s="12"/>
      <c r="F583" s="18"/>
      <c r="G583" s="11"/>
      <c r="H583" s="15" t="str">
        <f aca="false">IF(AND($A583="",$B583="",$D583="",$E583="",$F583="",$G583=""),"",IF($A583="","Fix: add a charge ID",IF(COUNTIF($A$6:$A$5000,$A583)+COUNTIF(Payments!$A$6:$A$5000,$A583)&gt;1,"Fix: duplicate ID",IF($B583="","Fix: choose a customer ID",IF(COUNTIF(Customers!$A$11:$A$5000,$B583)=0,"Fix: unknown customer ID",IF(COUNTIF(Customers!$A$11:$A$5000,$B583)&gt;1,"Fix: customer ID used twice on Customers",IF(NOT(ISNUMBER($D583)),"Fix: charge date",IF(OR($D583&lt;36526,$D583&lt;&gt;INT($D583)),"Fix: charge date",IF($D583&gt;AsOf,"Fix: charge date is after the as-of date",IF(NOT(ISNUMBER($E583)),"Fix: due date",IF(OR($E583&lt;36526,$E583&lt;&gt;INT($E583)),"Fix: due date",IF($E583&lt;$D583,"Fix: due date is before the charge date",IF(NOT(ISNUMBER($F583)),"Fix: amount must be a number",IF($F583&lt;=0,"Fix: amount must be more than 0",IF(ROUND($F583,2)&lt;&gt;$F583,"Fix: amount in dollars and cents",IF($F583&gt;999999.99,"Fix: amount too large","OK"))))))))))))))))</f>
        <v/>
      </c>
    </row>
    <row r="584" customFormat="false" ht="15" hidden="false" customHeight="false" outlineLevel="0" collapsed="false">
      <c r="A584" s="11"/>
      <c r="B584" s="11"/>
      <c r="C584" s="15" t="str">
        <f aca="false">IF($B584="","",IFERROR(INDEX(Customers!$B$11:$B$5000,MATCH($B584,Customers!$A$11:$A$5000,0)),"Unknown ID"))</f>
        <v/>
      </c>
      <c r="D584" s="12"/>
      <c r="E584" s="12"/>
      <c r="F584" s="18"/>
      <c r="G584" s="11"/>
      <c r="H584" s="15" t="str">
        <f aca="false">IF(AND($A584="",$B584="",$D584="",$E584="",$F584="",$G584=""),"",IF($A584="","Fix: add a charge ID",IF(COUNTIF($A$6:$A$5000,$A584)+COUNTIF(Payments!$A$6:$A$5000,$A584)&gt;1,"Fix: duplicate ID",IF($B584="","Fix: choose a customer ID",IF(COUNTIF(Customers!$A$11:$A$5000,$B584)=0,"Fix: unknown customer ID",IF(COUNTIF(Customers!$A$11:$A$5000,$B584)&gt;1,"Fix: customer ID used twice on Customers",IF(NOT(ISNUMBER($D584)),"Fix: charge date",IF(OR($D584&lt;36526,$D584&lt;&gt;INT($D584)),"Fix: charge date",IF($D584&gt;AsOf,"Fix: charge date is after the as-of date",IF(NOT(ISNUMBER($E584)),"Fix: due date",IF(OR($E584&lt;36526,$E584&lt;&gt;INT($E584)),"Fix: due date",IF($E584&lt;$D584,"Fix: due date is before the charge date",IF(NOT(ISNUMBER($F584)),"Fix: amount must be a number",IF($F584&lt;=0,"Fix: amount must be more than 0",IF(ROUND($F584,2)&lt;&gt;$F584,"Fix: amount in dollars and cents",IF($F584&gt;999999.99,"Fix: amount too large","OK"))))))))))))))))</f>
        <v/>
      </c>
    </row>
    <row r="585" customFormat="false" ht="15" hidden="false" customHeight="false" outlineLevel="0" collapsed="false">
      <c r="A585" s="11"/>
      <c r="B585" s="11"/>
      <c r="C585" s="15" t="str">
        <f aca="false">IF($B585="","",IFERROR(INDEX(Customers!$B$11:$B$5000,MATCH($B585,Customers!$A$11:$A$5000,0)),"Unknown ID"))</f>
        <v/>
      </c>
      <c r="D585" s="12"/>
      <c r="E585" s="12"/>
      <c r="F585" s="18"/>
      <c r="G585" s="11"/>
      <c r="H585" s="15" t="str">
        <f aca="false">IF(AND($A585="",$B585="",$D585="",$E585="",$F585="",$G585=""),"",IF($A585="","Fix: add a charge ID",IF(COUNTIF($A$6:$A$5000,$A585)+COUNTIF(Payments!$A$6:$A$5000,$A585)&gt;1,"Fix: duplicate ID",IF($B585="","Fix: choose a customer ID",IF(COUNTIF(Customers!$A$11:$A$5000,$B585)=0,"Fix: unknown customer ID",IF(COUNTIF(Customers!$A$11:$A$5000,$B585)&gt;1,"Fix: customer ID used twice on Customers",IF(NOT(ISNUMBER($D585)),"Fix: charge date",IF(OR($D585&lt;36526,$D585&lt;&gt;INT($D585)),"Fix: charge date",IF($D585&gt;AsOf,"Fix: charge date is after the as-of date",IF(NOT(ISNUMBER($E585)),"Fix: due date",IF(OR($E585&lt;36526,$E585&lt;&gt;INT($E585)),"Fix: due date",IF($E585&lt;$D585,"Fix: due date is before the charge date",IF(NOT(ISNUMBER($F585)),"Fix: amount must be a number",IF($F585&lt;=0,"Fix: amount must be more than 0",IF(ROUND($F585,2)&lt;&gt;$F585,"Fix: amount in dollars and cents",IF($F585&gt;999999.99,"Fix: amount too large","OK"))))))))))))))))</f>
        <v/>
      </c>
    </row>
    <row r="586" customFormat="false" ht="15" hidden="false" customHeight="false" outlineLevel="0" collapsed="false">
      <c r="A586" s="11"/>
      <c r="B586" s="11"/>
      <c r="C586" s="15" t="str">
        <f aca="false">IF($B586="","",IFERROR(INDEX(Customers!$B$11:$B$5000,MATCH($B586,Customers!$A$11:$A$5000,0)),"Unknown ID"))</f>
        <v/>
      </c>
      <c r="D586" s="12"/>
      <c r="E586" s="12"/>
      <c r="F586" s="18"/>
      <c r="G586" s="11"/>
      <c r="H586" s="15" t="str">
        <f aca="false">IF(AND($A586="",$B586="",$D586="",$E586="",$F586="",$G586=""),"",IF($A586="","Fix: add a charge ID",IF(COUNTIF($A$6:$A$5000,$A586)+COUNTIF(Payments!$A$6:$A$5000,$A586)&gt;1,"Fix: duplicate ID",IF($B586="","Fix: choose a customer ID",IF(COUNTIF(Customers!$A$11:$A$5000,$B586)=0,"Fix: unknown customer ID",IF(COUNTIF(Customers!$A$11:$A$5000,$B586)&gt;1,"Fix: customer ID used twice on Customers",IF(NOT(ISNUMBER($D586)),"Fix: charge date",IF(OR($D586&lt;36526,$D586&lt;&gt;INT($D586)),"Fix: charge date",IF($D586&gt;AsOf,"Fix: charge date is after the as-of date",IF(NOT(ISNUMBER($E586)),"Fix: due date",IF(OR($E586&lt;36526,$E586&lt;&gt;INT($E586)),"Fix: due date",IF($E586&lt;$D586,"Fix: due date is before the charge date",IF(NOT(ISNUMBER($F586)),"Fix: amount must be a number",IF($F586&lt;=0,"Fix: amount must be more than 0",IF(ROUND($F586,2)&lt;&gt;$F586,"Fix: amount in dollars and cents",IF($F586&gt;999999.99,"Fix: amount too large","OK"))))))))))))))))</f>
        <v/>
      </c>
    </row>
    <row r="587" customFormat="false" ht="15" hidden="false" customHeight="false" outlineLevel="0" collapsed="false">
      <c r="A587" s="11"/>
      <c r="B587" s="11"/>
      <c r="C587" s="15" t="str">
        <f aca="false">IF($B587="","",IFERROR(INDEX(Customers!$B$11:$B$5000,MATCH($B587,Customers!$A$11:$A$5000,0)),"Unknown ID"))</f>
        <v/>
      </c>
      <c r="D587" s="12"/>
      <c r="E587" s="12"/>
      <c r="F587" s="18"/>
      <c r="G587" s="11"/>
      <c r="H587" s="15" t="str">
        <f aca="false">IF(AND($A587="",$B587="",$D587="",$E587="",$F587="",$G587=""),"",IF($A587="","Fix: add a charge ID",IF(COUNTIF($A$6:$A$5000,$A587)+COUNTIF(Payments!$A$6:$A$5000,$A587)&gt;1,"Fix: duplicate ID",IF($B587="","Fix: choose a customer ID",IF(COUNTIF(Customers!$A$11:$A$5000,$B587)=0,"Fix: unknown customer ID",IF(COUNTIF(Customers!$A$11:$A$5000,$B587)&gt;1,"Fix: customer ID used twice on Customers",IF(NOT(ISNUMBER($D587)),"Fix: charge date",IF(OR($D587&lt;36526,$D587&lt;&gt;INT($D587)),"Fix: charge date",IF($D587&gt;AsOf,"Fix: charge date is after the as-of date",IF(NOT(ISNUMBER($E587)),"Fix: due date",IF(OR($E587&lt;36526,$E587&lt;&gt;INT($E587)),"Fix: due date",IF($E587&lt;$D587,"Fix: due date is before the charge date",IF(NOT(ISNUMBER($F587)),"Fix: amount must be a number",IF($F587&lt;=0,"Fix: amount must be more than 0",IF(ROUND($F587,2)&lt;&gt;$F587,"Fix: amount in dollars and cents",IF($F587&gt;999999.99,"Fix: amount too large","OK"))))))))))))))))</f>
        <v/>
      </c>
    </row>
    <row r="588" customFormat="false" ht="15" hidden="false" customHeight="false" outlineLevel="0" collapsed="false">
      <c r="A588" s="11"/>
      <c r="B588" s="11"/>
      <c r="C588" s="15" t="str">
        <f aca="false">IF($B588="","",IFERROR(INDEX(Customers!$B$11:$B$5000,MATCH($B588,Customers!$A$11:$A$5000,0)),"Unknown ID"))</f>
        <v/>
      </c>
      <c r="D588" s="12"/>
      <c r="E588" s="12"/>
      <c r="F588" s="18"/>
      <c r="G588" s="11"/>
      <c r="H588" s="15" t="str">
        <f aca="false">IF(AND($A588="",$B588="",$D588="",$E588="",$F588="",$G588=""),"",IF($A588="","Fix: add a charge ID",IF(COUNTIF($A$6:$A$5000,$A588)+COUNTIF(Payments!$A$6:$A$5000,$A588)&gt;1,"Fix: duplicate ID",IF($B588="","Fix: choose a customer ID",IF(COUNTIF(Customers!$A$11:$A$5000,$B588)=0,"Fix: unknown customer ID",IF(COUNTIF(Customers!$A$11:$A$5000,$B588)&gt;1,"Fix: customer ID used twice on Customers",IF(NOT(ISNUMBER($D588)),"Fix: charge date",IF(OR($D588&lt;36526,$D588&lt;&gt;INT($D588)),"Fix: charge date",IF($D588&gt;AsOf,"Fix: charge date is after the as-of date",IF(NOT(ISNUMBER($E588)),"Fix: due date",IF(OR($E588&lt;36526,$E588&lt;&gt;INT($E588)),"Fix: due date",IF($E588&lt;$D588,"Fix: due date is before the charge date",IF(NOT(ISNUMBER($F588)),"Fix: amount must be a number",IF($F588&lt;=0,"Fix: amount must be more than 0",IF(ROUND($F588,2)&lt;&gt;$F588,"Fix: amount in dollars and cents",IF($F588&gt;999999.99,"Fix: amount too large","OK"))))))))))))))))</f>
        <v/>
      </c>
    </row>
    <row r="589" customFormat="false" ht="15" hidden="false" customHeight="false" outlineLevel="0" collapsed="false">
      <c r="A589" s="11"/>
      <c r="B589" s="11"/>
      <c r="C589" s="15" t="str">
        <f aca="false">IF($B589="","",IFERROR(INDEX(Customers!$B$11:$B$5000,MATCH($B589,Customers!$A$11:$A$5000,0)),"Unknown ID"))</f>
        <v/>
      </c>
      <c r="D589" s="12"/>
      <c r="E589" s="12"/>
      <c r="F589" s="18"/>
      <c r="G589" s="11"/>
      <c r="H589" s="15" t="str">
        <f aca="false">IF(AND($A589="",$B589="",$D589="",$E589="",$F589="",$G589=""),"",IF($A589="","Fix: add a charge ID",IF(COUNTIF($A$6:$A$5000,$A589)+COUNTIF(Payments!$A$6:$A$5000,$A589)&gt;1,"Fix: duplicate ID",IF($B589="","Fix: choose a customer ID",IF(COUNTIF(Customers!$A$11:$A$5000,$B589)=0,"Fix: unknown customer ID",IF(COUNTIF(Customers!$A$11:$A$5000,$B589)&gt;1,"Fix: customer ID used twice on Customers",IF(NOT(ISNUMBER($D589)),"Fix: charge date",IF(OR($D589&lt;36526,$D589&lt;&gt;INT($D589)),"Fix: charge date",IF($D589&gt;AsOf,"Fix: charge date is after the as-of date",IF(NOT(ISNUMBER($E589)),"Fix: due date",IF(OR($E589&lt;36526,$E589&lt;&gt;INT($E589)),"Fix: due date",IF($E589&lt;$D589,"Fix: due date is before the charge date",IF(NOT(ISNUMBER($F589)),"Fix: amount must be a number",IF($F589&lt;=0,"Fix: amount must be more than 0",IF(ROUND($F589,2)&lt;&gt;$F589,"Fix: amount in dollars and cents",IF($F589&gt;999999.99,"Fix: amount too large","OK"))))))))))))))))</f>
        <v/>
      </c>
    </row>
    <row r="590" customFormat="false" ht="15" hidden="false" customHeight="false" outlineLevel="0" collapsed="false">
      <c r="A590" s="11"/>
      <c r="B590" s="11"/>
      <c r="C590" s="15" t="str">
        <f aca="false">IF($B590="","",IFERROR(INDEX(Customers!$B$11:$B$5000,MATCH($B590,Customers!$A$11:$A$5000,0)),"Unknown ID"))</f>
        <v/>
      </c>
      <c r="D590" s="12"/>
      <c r="E590" s="12"/>
      <c r="F590" s="18"/>
      <c r="G590" s="11"/>
      <c r="H590" s="15" t="str">
        <f aca="false">IF(AND($A590="",$B590="",$D590="",$E590="",$F590="",$G590=""),"",IF($A590="","Fix: add a charge ID",IF(COUNTIF($A$6:$A$5000,$A590)+COUNTIF(Payments!$A$6:$A$5000,$A590)&gt;1,"Fix: duplicate ID",IF($B590="","Fix: choose a customer ID",IF(COUNTIF(Customers!$A$11:$A$5000,$B590)=0,"Fix: unknown customer ID",IF(COUNTIF(Customers!$A$11:$A$5000,$B590)&gt;1,"Fix: customer ID used twice on Customers",IF(NOT(ISNUMBER($D590)),"Fix: charge date",IF(OR($D590&lt;36526,$D590&lt;&gt;INT($D590)),"Fix: charge date",IF($D590&gt;AsOf,"Fix: charge date is after the as-of date",IF(NOT(ISNUMBER($E590)),"Fix: due date",IF(OR($E590&lt;36526,$E590&lt;&gt;INT($E590)),"Fix: due date",IF($E590&lt;$D590,"Fix: due date is before the charge date",IF(NOT(ISNUMBER($F590)),"Fix: amount must be a number",IF($F590&lt;=0,"Fix: amount must be more than 0",IF(ROUND($F590,2)&lt;&gt;$F590,"Fix: amount in dollars and cents",IF($F590&gt;999999.99,"Fix: amount too large","OK"))))))))))))))))</f>
        <v/>
      </c>
    </row>
    <row r="591" customFormat="false" ht="15" hidden="false" customHeight="false" outlineLevel="0" collapsed="false">
      <c r="A591" s="11"/>
      <c r="B591" s="11"/>
      <c r="C591" s="15" t="str">
        <f aca="false">IF($B591="","",IFERROR(INDEX(Customers!$B$11:$B$5000,MATCH($B591,Customers!$A$11:$A$5000,0)),"Unknown ID"))</f>
        <v/>
      </c>
      <c r="D591" s="12"/>
      <c r="E591" s="12"/>
      <c r="F591" s="18"/>
      <c r="G591" s="11"/>
      <c r="H591" s="15" t="str">
        <f aca="false">IF(AND($A591="",$B591="",$D591="",$E591="",$F591="",$G591=""),"",IF($A591="","Fix: add a charge ID",IF(COUNTIF($A$6:$A$5000,$A591)+COUNTIF(Payments!$A$6:$A$5000,$A591)&gt;1,"Fix: duplicate ID",IF($B591="","Fix: choose a customer ID",IF(COUNTIF(Customers!$A$11:$A$5000,$B591)=0,"Fix: unknown customer ID",IF(COUNTIF(Customers!$A$11:$A$5000,$B591)&gt;1,"Fix: customer ID used twice on Customers",IF(NOT(ISNUMBER($D591)),"Fix: charge date",IF(OR($D591&lt;36526,$D591&lt;&gt;INT($D591)),"Fix: charge date",IF($D591&gt;AsOf,"Fix: charge date is after the as-of date",IF(NOT(ISNUMBER($E591)),"Fix: due date",IF(OR($E591&lt;36526,$E591&lt;&gt;INT($E591)),"Fix: due date",IF($E591&lt;$D591,"Fix: due date is before the charge date",IF(NOT(ISNUMBER($F591)),"Fix: amount must be a number",IF($F591&lt;=0,"Fix: amount must be more than 0",IF(ROUND($F591,2)&lt;&gt;$F591,"Fix: amount in dollars and cents",IF($F591&gt;999999.99,"Fix: amount too large","OK"))))))))))))))))</f>
        <v/>
      </c>
    </row>
    <row r="592" customFormat="false" ht="15" hidden="false" customHeight="false" outlineLevel="0" collapsed="false">
      <c r="A592" s="11"/>
      <c r="B592" s="11"/>
      <c r="C592" s="15" t="str">
        <f aca="false">IF($B592="","",IFERROR(INDEX(Customers!$B$11:$B$5000,MATCH($B592,Customers!$A$11:$A$5000,0)),"Unknown ID"))</f>
        <v/>
      </c>
      <c r="D592" s="12"/>
      <c r="E592" s="12"/>
      <c r="F592" s="18"/>
      <c r="G592" s="11"/>
      <c r="H592" s="15" t="str">
        <f aca="false">IF(AND($A592="",$B592="",$D592="",$E592="",$F592="",$G592=""),"",IF($A592="","Fix: add a charge ID",IF(COUNTIF($A$6:$A$5000,$A592)+COUNTIF(Payments!$A$6:$A$5000,$A592)&gt;1,"Fix: duplicate ID",IF($B592="","Fix: choose a customer ID",IF(COUNTIF(Customers!$A$11:$A$5000,$B592)=0,"Fix: unknown customer ID",IF(COUNTIF(Customers!$A$11:$A$5000,$B592)&gt;1,"Fix: customer ID used twice on Customers",IF(NOT(ISNUMBER($D592)),"Fix: charge date",IF(OR($D592&lt;36526,$D592&lt;&gt;INT($D592)),"Fix: charge date",IF($D592&gt;AsOf,"Fix: charge date is after the as-of date",IF(NOT(ISNUMBER($E592)),"Fix: due date",IF(OR($E592&lt;36526,$E592&lt;&gt;INT($E592)),"Fix: due date",IF($E592&lt;$D592,"Fix: due date is before the charge date",IF(NOT(ISNUMBER($F592)),"Fix: amount must be a number",IF($F592&lt;=0,"Fix: amount must be more than 0",IF(ROUND($F592,2)&lt;&gt;$F592,"Fix: amount in dollars and cents",IF($F592&gt;999999.99,"Fix: amount too large","OK"))))))))))))))))</f>
        <v/>
      </c>
    </row>
    <row r="593" customFormat="false" ht="15" hidden="false" customHeight="false" outlineLevel="0" collapsed="false">
      <c r="A593" s="11"/>
      <c r="B593" s="11"/>
      <c r="C593" s="15" t="str">
        <f aca="false">IF($B593="","",IFERROR(INDEX(Customers!$B$11:$B$5000,MATCH($B593,Customers!$A$11:$A$5000,0)),"Unknown ID"))</f>
        <v/>
      </c>
      <c r="D593" s="12"/>
      <c r="E593" s="12"/>
      <c r="F593" s="18"/>
      <c r="G593" s="11"/>
      <c r="H593" s="15" t="str">
        <f aca="false">IF(AND($A593="",$B593="",$D593="",$E593="",$F593="",$G593=""),"",IF($A593="","Fix: add a charge ID",IF(COUNTIF($A$6:$A$5000,$A593)+COUNTIF(Payments!$A$6:$A$5000,$A593)&gt;1,"Fix: duplicate ID",IF($B593="","Fix: choose a customer ID",IF(COUNTIF(Customers!$A$11:$A$5000,$B593)=0,"Fix: unknown customer ID",IF(COUNTIF(Customers!$A$11:$A$5000,$B593)&gt;1,"Fix: customer ID used twice on Customers",IF(NOT(ISNUMBER($D593)),"Fix: charge date",IF(OR($D593&lt;36526,$D593&lt;&gt;INT($D593)),"Fix: charge date",IF($D593&gt;AsOf,"Fix: charge date is after the as-of date",IF(NOT(ISNUMBER($E593)),"Fix: due date",IF(OR($E593&lt;36526,$E593&lt;&gt;INT($E593)),"Fix: due date",IF($E593&lt;$D593,"Fix: due date is before the charge date",IF(NOT(ISNUMBER($F593)),"Fix: amount must be a number",IF($F593&lt;=0,"Fix: amount must be more than 0",IF(ROUND($F593,2)&lt;&gt;$F593,"Fix: amount in dollars and cents",IF($F593&gt;999999.99,"Fix: amount too large","OK"))))))))))))))))</f>
        <v/>
      </c>
    </row>
    <row r="594" customFormat="false" ht="15" hidden="false" customHeight="false" outlineLevel="0" collapsed="false">
      <c r="A594" s="11"/>
      <c r="B594" s="11"/>
      <c r="C594" s="15" t="str">
        <f aca="false">IF($B594="","",IFERROR(INDEX(Customers!$B$11:$B$5000,MATCH($B594,Customers!$A$11:$A$5000,0)),"Unknown ID"))</f>
        <v/>
      </c>
      <c r="D594" s="12"/>
      <c r="E594" s="12"/>
      <c r="F594" s="18"/>
      <c r="G594" s="11"/>
      <c r="H594" s="15" t="str">
        <f aca="false">IF(AND($A594="",$B594="",$D594="",$E594="",$F594="",$G594=""),"",IF($A594="","Fix: add a charge ID",IF(COUNTIF($A$6:$A$5000,$A594)+COUNTIF(Payments!$A$6:$A$5000,$A594)&gt;1,"Fix: duplicate ID",IF($B594="","Fix: choose a customer ID",IF(COUNTIF(Customers!$A$11:$A$5000,$B594)=0,"Fix: unknown customer ID",IF(COUNTIF(Customers!$A$11:$A$5000,$B594)&gt;1,"Fix: customer ID used twice on Customers",IF(NOT(ISNUMBER($D594)),"Fix: charge date",IF(OR($D594&lt;36526,$D594&lt;&gt;INT($D594)),"Fix: charge date",IF($D594&gt;AsOf,"Fix: charge date is after the as-of date",IF(NOT(ISNUMBER($E594)),"Fix: due date",IF(OR($E594&lt;36526,$E594&lt;&gt;INT($E594)),"Fix: due date",IF($E594&lt;$D594,"Fix: due date is before the charge date",IF(NOT(ISNUMBER($F594)),"Fix: amount must be a number",IF($F594&lt;=0,"Fix: amount must be more than 0",IF(ROUND($F594,2)&lt;&gt;$F594,"Fix: amount in dollars and cents",IF($F594&gt;999999.99,"Fix: amount too large","OK"))))))))))))))))</f>
        <v/>
      </c>
    </row>
    <row r="595" customFormat="false" ht="15" hidden="false" customHeight="false" outlineLevel="0" collapsed="false">
      <c r="A595" s="11"/>
      <c r="B595" s="11"/>
      <c r="C595" s="15" t="str">
        <f aca="false">IF($B595="","",IFERROR(INDEX(Customers!$B$11:$B$5000,MATCH($B595,Customers!$A$11:$A$5000,0)),"Unknown ID"))</f>
        <v/>
      </c>
      <c r="D595" s="12"/>
      <c r="E595" s="12"/>
      <c r="F595" s="18"/>
      <c r="G595" s="11"/>
      <c r="H595" s="15" t="str">
        <f aca="false">IF(AND($A595="",$B595="",$D595="",$E595="",$F595="",$G595=""),"",IF($A595="","Fix: add a charge ID",IF(COUNTIF($A$6:$A$5000,$A595)+COUNTIF(Payments!$A$6:$A$5000,$A595)&gt;1,"Fix: duplicate ID",IF($B595="","Fix: choose a customer ID",IF(COUNTIF(Customers!$A$11:$A$5000,$B595)=0,"Fix: unknown customer ID",IF(COUNTIF(Customers!$A$11:$A$5000,$B595)&gt;1,"Fix: customer ID used twice on Customers",IF(NOT(ISNUMBER($D595)),"Fix: charge date",IF(OR($D595&lt;36526,$D595&lt;&gt;INT($D595)),"Fix: charge date",IF($D595&gt;AsOf,"Fix: charge date is after the as-of date",IF(NOT(ISNUMBER($E595)),"Fix: due date",IF(OR($E595&lt;36526,$E595&lt;&gt;INT($E595)),"Fix: due date",IF($E595&lt;$D595,"Fix: due date is before the charge date",IF(NOT(ISNUMBER($F595)),"Fix: amount must be a number",IF($F595&lt;=0,"Fix: amount must be more than 0",IF(ROUND($F595,2)&lt;&gt;$F595,"Fix: amount in dollars and cents",IF($F595&gt;999999.99,"Fix: amount too large","OK"))))))))))))))))</f>
        <v/>
      </c>
    </row>
    <row r="596" customFormat="false" ht="15" hidden="false" customHeight="false" outlineLevel="0" collapsed="false">
      <c r="A596" s="11"/>
      <c r="B596" s="11"/>
      <c r="C596" s="15" t="str">
        <f aca="false">IF($B596="","",IFERROR(INDEX(Customers!$B$11:$B$5000,MATCH($B596,Customers!$A$11:$A$5000,0)),"Unknown ID"))</f>
        <v/>
      </c>
      <c r="D596" s="12"/>
      <c r="E596" s="12"/>
      <c r="F596" s="18"/>
      <c r="G596" s="11"/>
      <c r="H596" s="15" t="str">
        <f aca="false">IF(AND($A596="",$B596="",$D596="",$E596="",$F596="",$G596=""),"",IF($A596="","Fix: add a charge ID",IF(COUNTIF($A$6:$A$5000,$A596)+COUNTIF(Payments!$A$6:$A$5000,$A596)&gt;1,"Fix: duplicate ID",IF($B596="","Fix: choose a customer ID",IF(COUNTIF(Customers!$A$11:$A$5000,$B596)=0,"Fix: unknown customer ID",IF(COUNTIF(Customers!$A$11:$A$5000,$B596)&gt;1,"Fix: customer ID used twice on Customers",IF(NOT(ISNUMBER($D596)),"Fix: charge date",IF(OR($D596&lt;36526,$D596&lt;&gt;INT($D596)),"Fix: charge date",IF($D596&gt;AsOf,"Fix: charge date is after the as-of date",IF(NOT(ISNUMBER($E596)),"Fix: due date",IF(OR($E596&lt;36526,$E596&lt;&gt;INT($E596)),"Fix: due date",IF($E596&lt;$D596,"Fix: due date is before the charge date",IF(NOT(ISNUMBER($F596)),"Fix: amount must be a number",IF($F596&lt;=0,"Fix: amount must be more than 0",IF(ROUND($F596,2)&lt;&gt;$F596,"Fix: amount in dollars and cents",IF($F596&gt;999999.99,"Fix: amount too large","OK"))))))))))))))))</f>
        <v/>
      </c>
    </row>
    <row r="597" customFormat="false" ht="15" hidden="false" customHeight="false" outlineLevel="0" collapsed="false">
      <c r="A597" s="11"/>
      <c r="B597" s="11"/>
      <c r="C597" s="15" t="str">
        <f aca="false">IF($B597="","",IFERROR(INDEX(Customers!$B$11:$B$5000,MATCH($B597,Customers!$A$11:$A$5000,0)),"Unknown ID"))</f>
        <v/>
      </c>
      <c r="D597" s="12"/>
      <c r="E597" s="12"/>
      <c r="F597" s="18"/>
      <c r="G597" s="11"/>
      <c r="H597" s="15" t="str">
        <f aca="false">IF(AND($A597="",$B597="",$D597="",$E597="",$F597="",$G597=""),"",IF($A597="","Fix: add a charge ID",IF(COUNTIF($A$6:$A$5000,$A597)+COUNTIF(Payments!$A$6:$A$5000,$A597)&gt;1,"Fix: duplicate ID",IF($B597="","Fix: choose a customer ID",IF(COUNTIF(Customers!$A$11:$A$5000,$B597)=0,"Fix: unknown customer ID",IF(COUNTIF(Customers!$A$11:$A$5000,$B597)&gt;1,"Fix: customer ID used twice on Customers",IF(NOT(ISNUMBER($D597)),"Fix: charge date",IF(OR($D597&lt;36526,$D597&lt;&gt;INT($D597)),"Fix: charge date",IF($D597&gt;AsOf,"Fix: charge date is after the as-of date",IF(NOT(ISNUMBER($E597)),"Fix: due date",IF(OR($E597&lt;36526,$E597&lt;&gt;INT($E597)),"Fix: due date",IF($E597&lt;$D597,"Fix: due date is before the charge date",IF(NOT(ISNUMBER($F597)),"Fix: amount must be a number",IF($F597&lt;=0,"Fix: amount must be more than 0",IF(ROUND($F597,2)&lt;&gt;$F597,"Fix: amount in dollars and cents",IF($F597&gt;999999.99,"Fix: amount too large","OK"))))))))))))))))</f>
        <v/>
      </c>
    </row>
    <row r="598" customFormat="false" ht="15" hidden="false" customHeight="false" outlineLevel="0" collapsed="false">
      <c r="A598" s="11"/>
      <c r="B598" s="11"/>
      <c r="C598" s="15" t="str">
        <f aca="false">IF($B598="","",IFERROR(INDEX(Customers!$B$11:$B$5000,MATCH($B598,Customers!$A$11:$A$5000,0)),"Unknown ID"))</f>
        <v/>
      </c>
      <c r="D598" s="12"/>
      <c r="E598" s="12"/>
      <c r="F598" s="18"/>
      <c r="G598" s="11"/>
      <c r="H598" s="15" t="str">
        <f aca="false">IF(AND($A598="",$B598="",$D598="",$E598="",$F598="",$G598=""),"",IF($A598="","Fix: add a charge ID",IF(COUNTIF($A$6:$A$5000,$A598)+COUNTIF(Payments!$A$6:$A$5000,$A598)&gt;1,"Fix: duplicate ID",IF($B598="","Fix: choose a customer ID",IF(COUNTIF(Customers!$A$11:$A$5000,$B598)=0,"Fix: unknown customer ID",IF(COUNTIF(Customers!$A$11:$A$5000,$B598)&gt;1,"Fix: customer ID used twice on Customers",IF(NOT(ISNUMBER($D598)),"Fix: charge date",IF(OR($D598&lt;36526,$D598&lt;&gt;INT($D598)),"Fix: charge date",IF($D598&gt;AsOf,"Fix: charge date is after the as-of date",IF(NOT(ISNUMBER($E598)),"Fix: due date",IF(OR($E598&lt;36526,$E598&lt;&gt;INT($E598)),"Fix: due date",IF($E598&lt;$D598,"Fix: due date is before the charge date",IF(NOT(ISNUMBER($F598)),"Fix: amount must be a number",IF($F598&lt;=0,"Fix: amount must be more than 0",IF(ROUND($F598,2)&lt;&gt;$F598,"Fix: amount in dollars and cents",IF($F598&gt;999999.99,"Fix: amount too large","OK"))))))))))))))))</f>
        <v/>
      </c>
    </row>
    <row r="599" customFormat="false" ht="15" hidden="false" customHeight="false" outlineLevel="0" collapsed="false">
      <c r="A599" s="11"/>
      <c r="B599" s="11"/>
      <c r="C599" s="15" t="str">
        <f aca="false">IF($B599="","",IFERROR(INDEX(Customers!$B$11:$B$5000,MATCH($B599,Customers!$A$11:$A$5000,0)),"Unknown ID"))</f>
        <v/>
      </c>
      <c r="D599" s="12"/>
      <c r="E599" s="12"/>
      <c r="F599" s="18"/>
      <c r="G599" s="11"/>
      <c r="H599" s="15" t="str">
        <f aca="false">IF(AND($A599="",$B599="",$D599="",$E599="",$F599="",$G599=""),"",IF($A599="","Fix: add a charge ID",IF(COUNTIF($A$6:$A$5000,$A599)+COUNTIF(Payments!$A$6:$A$5000,$A599)&gt;1,"Fix: duplicate ID",IF($B599="","Fix: choose a customer ID",IF(COUNTIF(Customers!$A$11:$A$5000,$B599)=0,"Fix: unknown customer ID",IF(COUNTIF(Customers!$A$11:$A$5000,$B599)&gt;1,"Fix: customer ID used twice on Customers",IF(NOT(ISNUMBER($D599)),"Fix: charge date",IF(OR($D599&lt;36526,$D599&lt;&gt;INT($D599)),"Fix: charge date",IF($D599&gt;AsOf,"Fix: charge date is after the as-of date",IF(NOT(ISNUMBER($E599)),"Fix: due date",IF(OR($E599&lt;36526,$E599&lt;&gt;INT($E599)),"Fix: due date",IF($E599&lt;$D599,"Fix: due date is before the charge date",IF(NOT(ISNUMBER($F599)),"Fix: amount must be a number",IF($F599&lt;=0,"Fix: amount must be more than 0",IF(ROUND($F599,2)&lt;&gt;$F599,"Fix: amount in dollars and cents",IF($F599&gt;999999.99,"Fix: amount too large","OK"))))))))))))))))</f>
        <v/>
      </c>
    </row>
    <row r="600" customFormat="false" ht="15" hidden="false" customHeight="false" outlineLevel="0" collapsed="false">
      <c r="A600" s="11"/>
      <c r="B600" s="11"/>
      <c r="C600" s="15" t="str">
        <f aca="false">IF($B600="","",IFERROR(INDEX(Customers!$B$11:$B$5000,MATCH($B600,Customers!$A$11:$A$5000,0)),"Unknown ID"))</f>
        <v/>
      </c>
      <c r="D600" s="12"/>
      <c r="E600" s="12"/>
      <c r="F600" s="18"/>
      <c r="G600" s="11"/>
      <c r="H600" s="15" t="str">
        <f aca="false">IF(AND($A600="",$B600="",$D600="",$E600="",$F600="",$G600=""),"",IF($A600="","Fix: add a charge ID",IF(COUNTIF($A$6:$A$5000,$A600)+COUNTIF(Payments!$A$6:$A$5000,$A600)&gt;1,"Fix: duplicate ID",IF($B600="","Fix: choose a customer ID",IF(COUNTIF(Customers!$A$11:$A$5000,$B600)=0,"Fix: unknown customer ID",IF(COUNTIF(Customers!$A$11:$A$5000,$B600)&gt;1,"Fix: customer ID used twice on Customers",IF(NOT(ISNUMBER($D600)),"Fix: charge date",IF(OR($D600&lt;36526,$D600&lt;&gt;INT($D600)),"Fix: charge date",IF($D600&gt;AsOf,"Fix: charge date is after the as-of date",IF(NOT(ISNUMBER($E600)),"Fix: due date",IF(OR($E600&lt;36526,$E600&lt;&gt;INT($E600)),"Fix: due date",IF($E600&lt;$D600,"Fix: due date is before the charge date",IF(NOT(ISNUMBER($F600)),"Fix: amount must be a number",IF($F600&lt;=0,"Fix: amount must be more than 0",IF(ROUND($F600,2)&lt;&gt;$F600,"Fix: amount in dollars and cents",IF($F600&gt;999999.99,"Fix: amount too large","OK"))))))))))))))))</f>
        <v/>
      </c>
    </row>
    <row r="601" customFormat="false" ht="15" hidden="false" customHeight="false" outlineLevel="0" collapsed="false">
      <c r="A601" s="11"/>
      <c r="B601" s="11"/>
      <c r="C601" s="15" t="str">
        <f aca="false">IF($B601="","",IFERROR(INDEX(Customers!$B$11:$B$5000,MATCH($B601,Customers!$A$11:$A$5000,0)),"Unknown ID"))</f>
        <v/>
      </c>
      <c r="D601" s="12"/>
      <c r="E601" s="12"/>
      <c r="F601" s="18"/>
      <c r="G601" s="11"/>
      <c r="H601" s="15" t="str">
        <f aca="false">IF(AND($A601="",$B601="",$D601="",$E601="",$F601="",$G601=""),"",IF($A601="","Fix: add a charge ID",IF(COUNTIF($A$6:$A$5000,$A601)+COUNTIF(Payments!$A$6:$A$5000,$A601)&gt;1,"Fix: duplicate ID",IF($B601="","Fix: choose a customer ID",IF(COUNTIF(Customers!$A$11:$A$5000,$B601)=0,"Fix: unknown customer ID",IF(COUNTIF(Customers!$A$11:$A$5000,$B601)&gt;1,"Fix: customer ID used twice on Customers",IF(NOT(ISNUMBER($D601)),"Fix: charge date",IF(OR($D601&lt;36526,$D601&lt;&gt;INT($D601)),"Fix: charge date",IF($D601&gt;AsOf,"Fix: charge date is after the as-of date",IF(NOT(ISNUMBER($E601)),"Fix: due date",IF(OR($E601&lt;36526,$E601&lt;&gt;INT($E601)),"Fix: due date",IF($E601&lt;$D601,"Fix: due date is before the charge date",IF(NOT(ISNUMBER($F601)),"Fix: amount must be a number",IF($F601&lt;=0,"Fix: amount must be more than 0",IF(ROUND($F601,2)&lt;&gt;$F601,"Fix: amount in dollars and cents",IF($F601&gt;999999.99,"Fix: amount too large","OK"))))))))))))))))</f>
        <v/>
      </c>
    </row>
    <row r="602" customFormat="false" ht="15" hidden="false" customHeight="false" outlineLevel="0" collapsed="false">
      <c r="A602" s="11"/>
      <c r="B602" s="11"/>
      <c r="C602" s="15" t="str">
        <f aca="false">IF($B602="","",IFERROR(INDEX(Customers!$B$11:$B$5000,MATCH($B602,Customers!$A$11:$A$5000,0)),"Unknown ID"))</f>
        <v/>
      </c>
      <c r="D602" s="12"/>
      <c r="E602" s="12"/>
      <c r="F602" s="18"/>
      <c r="G602" s="11"/>
      <c r="H602" s="15" t="str">
        <f aca="false">IF(AND($A602="",$B602="",$D602="",$E602="",$F602="",$G602=""),"",IF($A602="","Fix: add a charge ID",IF(COUNTIF($A$6:$A$5000,$A602)+COUNTIF(Payments!$A$6:$A$5000,$A602)&gt;1,"Fix: duplicate ID",IF($B602="","Fix: choose a customer ID",IF(COUNTIF(Customers!$A$11:$A$5000,$B602)=0,"Fix: unknown customer ID",IF(COUNTIF(Customers!$A$11:$A$5000,$B602)&gt;1,"Fix: customer ID used twice on Customers",IF(NOT(ISNUMBER($D602)),"Fix: charge date",IF(OR($D602&lt;36526,$D602&lt;&gt;INT($D602)),"Fix: charge date",IF($D602&gt;AsOf,"Fix: charge date is after the as-of date",IF(NOT(ISNUMBER($E602)),"Fix: due date",IF(OR($E602&lt;36526,$E602&lt;&gt;INT($E602)),"Fix: due date",IF($E602&lt;$D602,"Fix: due date is before the charge date",IF(NOT(ISNUMBER($F602)),"Fix: amount must be a number",IF($F602&lt;=0,"Fix: amount must be more than 0",IF(ROUND($F602,2)&lt;&gt;$F602,"Fix: amount in dollars and cents",IF($F602&gt;999999.99,"Fix: amount too large","OK"))))))))))))))))</f>
        <v/>
      </c>
    </row>
    <row r="603" customFormat="false" ht="15" hidden="false" customHeight="false" outlineLevel="0" collapsed="false">
      <c r="A603" s="11"/>
      <c r="B603" s="11"/>
      <c r="C603" s="15" t="str">
        <f aca="false">IF($B603="","",IFERROR(INDEX(Customers!$B$11:$B$5000,MATCH($B603,Customers!$A$11:$A$5000,0)),"Unknown ID"))</f>
        <v/>
      </c>
      <c r="D603" s="12"/>
      <c r="E603" s="12"/>
      <c r="F603" s="18"/>
      <c r="G603" s="11"/>
      <c r="H603" s="15" t="str">
        <f aca="false">IF(AND($A603="",$B603="",$D603="",$E603="",$F603="",$G603=""),"",IF($A603="","Fix: add a charge ID",IF(COUNTIF($A$6:$A$5000,$A603)+COUNTIF(Payments!$A$6:$A$5000,$A603)&gt;1,"Fix: duplicate ID",IF($B603="","Fix: choose a customer ID",IF(COUNTIF(Customers!$A$11:$A$5000,$B603)=0,"Fix: unknown customer ID",IF(COUNTIF(Customers!$A$11:$A$5000,$B603)&gt;1,"Fix: customer ID used twice on Customers",IF(NOT(ISNUMBER($D603)),"Fix: charge date",IF(OR($D603&lt;36526,$D603&lt;&gt;INT($D603)),"Fix: charge date",IF($D603&gt;AsOf,"Fix: charge date is after the as-of date",IF(NOT(ISNUMBER($E603)),"Fix: due date",IF(OR($E603&lt;36526,$E603&lt;&gt;INT($E603)),"Fix: due date",IF($E603&lt;$D603,"Fix: due date is before the charge date",IF(NOT(ISNUMBER($F603)),"Fix: amount must be a number",IF($F603&lt;=0,"Fix: amount must be more than 0",IF(ROUND($F603,2)&lt;&gt;$F603,"Fix: amount in dollars and cents",IF($F603&gt;999999.99,"Fix: amount too large","OK"))))))))))))))))</f>
        <v/>
      </c>
    </row>
    <row r="604" customFormat="false" ht="15" hidden="false" customHeight="false" outlineLevel="0" collapsed="false">
      <c r="A604" s="11"/>
      <c r="B604" s="11"/>
      <c r="C604" s="15" t="str">
        <f aca="false">IF($B604="","",IFERROR(INDEX(Customers!$B$11:$B$5000,MATCH($B604,Customers!$A$11:$A$5000,0)),"Unknown ID"))</f>
        <v/>
      </c>
      <c r="D604" s="12"/>
      <c r="E604" s="12"/>
      <c r="F604" s="18"/>
      <c r="G604" s="11"/>
      <c r="H604" s="15" t="str">
        <f aca="false">IF(AND($A604="",$B604="",$D604="",$E604="",$F604="",$G604=""),"",IF($A604="","Fix: add a charge ID",IF(COUNTIF($A$6:$A$5000,$A604)+COUNTIF(Payments!$A$6:$A$5000,$A604)&gt;1,"Fix: duplicate ID",IF($B604="","Fix: choose a customer ID",IF(COUNTIF(Customers!$A$11:$A$5000,$B604)=0,"Fix: unknown customer ID",IF(COUNTIF(Customers!$A$11:$A$5000,$B604)&gt;1,"Fix: customer ID used twice on Customers",IF(NOT(ISNUMBER($D604)),"Fix: charge date",IF(OR($D604&lt;36526,$D604&lt;&gt;INT($D604)),"Fix: charge date",IF($D604&gt;AsOf,"Fix: charge date is after the as-of date",IF(NOT(ISNUMBER($E604)),"Fix: due date",IF(OR($E604&lt;36526,$E604&lt;&gt;INT($E604)),"Fix: due date",IF($E604&lt;$D604,"Fix: due date is before the charge date",IF(NOT(ISNUMBER($F604)),"Fix: amount must be a number",IF($F604&lt;=0,"Fix: amount must be more than 0",IF(ROUND($F604,2)&lt;&gt;$F604,"Fix: amount in dollars and cents",IF($F604&gt;999999.99,"Fix: amount too large","OK"))))))))))))))))</f>
        <v/>
      </c>
    </row>
    <row r="605" customFormat="false" ht="15" hidden="false" customHeight="false" outlineLevel="0" collapsed="false">
      <c r="A605" s="11"/>
      <c r="B605" s="11"/>
      <c r="C605" s="15" t="str">
        <f aca="false">IF($B605="","",IFERROR(INDEX(Customers!$B$11:$B$5000,MATCH($B605,Customers!$A$11:$A$5000,0)),"Unknown ID"))</f>
        <v/>
      </c>
      <c r="D605" s="12"/>
      <c r="E605" s="12"/>
      <c r="F605" s="18"/>
      <c r="G605" s="11"/>
      <c r="H605" s="15" t="str">
        <f aca="false">IF(AND($A605="",$B605="",$D605="",$E605="",$F605="",$G605=""),"",IF($A605="","Fix: add a charge ID",IF(COUNTIF($A$6:$A$5000,$A605)+COUNTIF(Payments!$A$6:$A$5000,$A605)&gt;1,"Fix: duplicate ID",IF($B605="","Fix: choose a customer ID",IF(COUNTIF(Customers!$A$11:$A$5000,$B605)=0,"Fix: unknown customer ID",IF(COUNTIF(Customers!$A$11:$A$5000,$B605)&gt;1,"Fix: customer ID used twice on Customers",IF(NOT(ISNUMBER($D605)),"Fix: charge date",IF(OR($D605&lt;36526,$D605&lt;&gt;INT($D605)),"Fix: charge date",IF($D605&gt;AsOf,"Fix: charge date is after the as-of date",IF(NOT(ISNUMBER($E605)),"Fix: due date",IF(OR($E605&lt;36526,$E605&lt;&gt;INT($E605)),"Fix: due date",IF($E605&lt;$D605,"Fix: due date is before the charge date",IF(NOT(ISNUMBER($F605)),"Fix: amount must be a number",IF($F605&lt;=0,"Fix: amount must be more than 0",IF(ROUND($F605,2)&lt;&gt;$F605,"Fix: amount in dollars and cents",IF($F605&gt;999999.99,"Fix: amount too large","OK"))))))))))))))))</f>
        <v/>
      </c>
    </row>
    <row r="606" customFormat="false" ht="15" hidden="false" customHeight="false" outlineLevel="0" collapsed="false">
      <c r="A606" s="11"/>
      <c r="B606" s="11"/>
      <c r="C606" s="15" t="str">
        <f aca="false">IF($B606="","",IFERROR(INDEX(Customers!$B$11:$B$5000,MATCH($B606,Customers!$A$11:$A$5000,0)),"Unknown ID"))</f>
        <v/>
      </c>
      <c r="D606" s="12"/>
      <c r="E606" s="12"/>
      <c r="F606" s="18"/>
      <c r="G606" s="11"/>
      <c r="H606" s="15" t="str">
        <f aca="false">IF(AND($A606="",$B606="",$D606="",$E606="",$F606="",$G606=""),"",IF($A606="","Fix: add a charge ID",IF(COUNTIF($A$6:$A$5000,$A606)+COUNTIF(Payments!$A$6:$A$5000,$A606)&gt;1,"Fix: duplicate ID",IF($B606="","Fix: choose a customer ID",IF(COUNTIF(Customers!$A$11:$A$5000,$B606)=0,"Fix: unknown customer ID",IF(COUNTIF(Customers!$A$11:$A$5000,$B606)&gt;1,"Fix: customer ID used twice on Customers",IF(NOT(ISNUMBER($D606)),"Fix: charge date",IF(OR($D606&lt;36526,$D606&lt;&gt;INT($D606)),"Fix: charge date",IF($D606&gt;AsOf,"Fix: charge date is after the as-of date",IF(NOT(ISNUMBER($E606)),"Fix: due date",IF(OR($E606&lt;36526,$E606&lt;&gt;INT($E606)),"Fix: due date",IF($E606&lt;$D606,"Fix: due date is before the charge date",IF(NOT(ISNUMBER($F606)),"Fix: amount must be a number",IF($F606&lt;=0,"Fix: amount must be more than 0",IF(ROUND($F606,2)&lt;&gt;$F606,"Fix: amount in dollars and cents",IF($F606&gt;999999.99,"Fix: amount too large","OK"))))))))))))))))</f>
        <v/>
      </c>
    </row>
    <row r="607" customFormat="false" ht="15" hidden="false" customHeight="false" outlineLevel="0" collapsed="false">
      <c r="A607" s="11"/>
      <c r="B607" s="11"/>
      <c r="C607" s="15" t="str">
        <f aca="false">IF($B607="","",IFERROR(INDEX(Customers!$B$11:$B$5000,MATCH($B607,Customers!$A$11:$A$5000,0)),"Unknown ID"))</f>
        <v/>
      </c>
      <c r="D607" s="12"/>
      <c r="E607" s="12"/>
      <c r="F607" s="18"/>
      <c r="G607" s="11"/>
      <c r="H607" s="15" t="str">
        <f aca="false">IF(AND($A607="",$B607="",$D607="",$E607="",$F607="",$G607=""),"",IF($A607="","Fix: add a charge ID",IF(COUNTIF($A$6:$A$5000,$A607)+COUNTIF(Payments!$A$6:$A$5000,$A607)&gt;1,"Fix: duplicate ID",IF($B607="","Fix: choose a customer ID",IF(COUNTIF(Customers!$A$11:$A$5000,$B607)=0,"Fix: unknown customer ID",IF(COUNTIF(Customers!$A$11:$A$5000,$B607)&gt;1,"Fix: customer ID used twice on Customers",IF(NOT(ISNUMBER($D607)),"Fix: charge date",IF(OR($D607&lt;36526,$D607&lt;&gt;INT($D607)),"Fix: charge date",IF($D607&gt;AsOf,"Fix: charge date is after the as-of date",IF(NOT(ISNUMBER($E607)),"Fix: due date",IF(OR($E607&lt;36526,$E607&lt;&gt;INT($E607)),"Fix: due date",IF($E607&lt;$D607,"Fix: due date is before the charge date",IF(NOT(ISNUMBER($F607)),"Fix: amount must be a number",IF($F607&lt;=0,"Fix: amount must be more than 0",IF(ROUND($F607,2)&lt;&gt;$F607,"Fix: amount in dollars and cents",IF($F607&gt;999999.99,"Fix: amount too large","OK"))))))))))))))))</f>
        <v/>
      </c>
    </row>
    <row r="608" customFormat="false" ht="15" hidden="false" customHeight="false" outlineLevel="0" collapsed="false">
      <c r="A608" s="11"/>
      <c r="B608" s="11"/>
      <c r="C608" s="15" t="str">
        <f aca="false">IF($B608="","",IFERROR(INDEX(Customers!$B$11:$B$5000,MATCH($B608,Customers!$A$11:$A$5000,0)),"Unknown ID"))</f>
        <v/>
      </c>
      <c r="D608" s="12"/>
      <c r="E608" s="12"/>
      <c r="F608" s="18"/>
      <c r="G608" s="11"/>
      <c r="H608" s="15" t="str">
        <f aca="false">IF(AND($A608="",$B608="",$D608="",$E608="",$F608="",$G608=""),"",IF($A608="","Fix: add a charge ID",IF(COUNTIF($A$6:$A$5000,$A608)+COUNTIF(Payments!$A$6:$A$5000,$A608)&gt;1,"Fix: duplicate ID",IF($B608="","Fix: choose a customer ID",IF(COUNTIF(Customers!$A$11:$A$5000,$B608)=0,"Fix: unknown customer ID",IF(COUNTIF(Customers!$A$11:$A$5000,$B608)&gt;1,"Fix: customer ID used twice on Customers",IF(NOT(ISNUMBER($D608)),"Fix: charge date",IF(OR($D608&lt;36526,$D608&lt;&gt;INT($D608)),"Fix: charge date",IF($D608&gt;AsOf,"Fix: charge date is after the as-of date",IF(NOT(ISNUMBER($E608)),"Fix: due date",IF(OR($E608&lt;36526,$E608&lt;&gt;INT($E608)),"Fix: due date",IF($E608&lt;$D608,"Fix: due date is before the charge date",IF(NOT(ISNUMBER($F608)),"Fix: amount must be a number",IF($F608&lt;=0,"Fix: amount must be more than 0",IF(ROUND($F608,2)&lt;&gt;$F608,"Fix: amount in dollars and cents",IF($F608&gt;999999.99,"Fix: amount too large","OK"))))))))))))))))</f>
        <v/>
      </c>
    </row>
    <row r="609" customFormat="false" ht="15" hidden="false" customHeight="false" outlineLevel="0" collapsed="false">
      <c r="A609" s="11"/>
      <c r="B609" s="11"/>
      <c r="C609" s="15" t="str">
        <f aca="false">IF($B609="","",IFERROR(INDEX(Customers!$B$11:$B$5000,MATCH($B609,Customers!$A$11:$A$5000,0)),"Unknown ID"))</f>
        <v/>
      </c>
      <c r="D609" s="12"/>
      <c r="E609" s="12"/>
      <c r="F609" s="18"/>
      <c r="G609" s="11"/>
      <c r="H609" s="15" t="str">
        <f aca="false">IF(AND($A609="",$B609="",$D609="",$E609="",$F609="",$G609=""),"",IF($A609="","Fix: add a charge ID",IF(COUNTIF($A$6:$A$5000,$A609)+COUNTIF(Payments!$A$6:$A$5000,$A609)&gt;1,"Fix: duplicate ID",IF($B609="","Fix: choose a customer ID",IF(COUNTIF(Customers!$A$11:$A$5000,$B609)=0,"Fix: unknown customer ID",IF(COUNTIF(Customers!$A$11:$A$5000,$B609)&gt;1,"Fix: customer ID used twice on Customers",IF(NOT(ISNUMBER($D609)),"Fix: charge date",IF(OR($D609&lt;36526,$D609&lt;&gt;INT($D609)),"Fix: charge date",IF($D609&gt;AsOf,"Fix: charge date is after the as-of date",IF(NOT(ISNUMBER($E609)),"Fix: due date",IF(OR($E609&lt;36526,$E609&lt;&gt;INT($E609)),"Fix: due date",IF($E609&lt;$D609,"Fix: due date is before the charge date",IF(NOT(ISNUMBER($F609)),"Fix: amount must be a number",IF($F609&lt;=0,"Fix: amount must be more than 0",IF(ROUND($F609,2)&lt;&gt;$F609,"Fix: amount in dollars and cents",IF($F609&gt;999999.99,"Fix: amount too large","OK"))))))))))))))))</f>
        <v/>
      </c>
    </row>
    <row r="610" customFormat="false" ht="15" hidden="false" customHeight="false" outlineLevel="0" collapsed="false">
      <c r="A610" s="11"/>
      <c r="B610" s="11"/>
      <c r="C610" s="15" t="str">
        <f aca="false">IF($B610="","",IFERROR(INDEX(Customers!$B$11:$B$5000,MATCH($B610,Customers!$A$11:$A$5000,0)),"Unknown ID"))</f>
        <v/>
      </c>
      <c r="D610" s="12"/>
      <c r="E610" s="12"/>
      <c r="F610" s="18"/>
      <c r="G610" s="11"/>
      <c r="H610" s="15" t="str">
        <f aca="false">IF(AND($A610="",$B610="",$D610="",$E610="",$F610="",$G610=""),"",IF($A610="","Fix: add a charge ID",IF(COUNTIF($A$6:$A$5000,$A610)+COUNTIF(Payments!$A$6:$A$5000,$A610)&gt;1,"Fix: duplicate ID",IF($B610="","Fix: choose a customer ID",IF(COUNTIF(Customers!$A$11:$A$5000,$B610)=0,"Fix: unknown customer ID",IF(COUNTIF(Customers!$A$11:$A$5000,$B610)&gt;1,"Fix: customer ID used twice on Customers",IF(NOT(ISNUMBER($D610)),"Fix: charge date",IF(OR($D610&lt;36526,$D610&lt;&gt;INT($D610)),"Fix: charge date",IF($D610&gt;AsOf,"Fix: charge date is after the as-of date",IF(NOT(ISNUMBER($E610)),"Fix: due date",IF(OR($E610&lt;36526,$E610&lt;&gt;INT($E610)),"Fix: due date",IF($E610&lt;$D610,"Fix: due date is before the charge date",IF(NOT(ISNUMBER($F610)),"Fix: amount must be a number",IF($F610&lt;=0,"Fix: amount must be more than 0",IF(ROUND($F610,2)&lt;&gt;$F610,"Fix: amount in dollars and cents",IF($F610&gt;999999.99,"Fix: amount too large","OK"))))))))))))))))</f>
        <v/>
      </c>
    </row>
    <row r="611" customFormat="false" ht="15" hidden="false" customHeight="false" outlineLevel="0" collapsed="false">
      <c r="A611" s="11"/>
      <c r="B611" s="11"/>
      <c r="C611" s="15" t="str">
        <f aca="false">IF($B611="","",IFERROR(INDEX(Customers!$B$11:$B$5000,MATCH($B611,Customers!$A$11:$A$5000,0)),"Unknown ID"))</f>
        <v/>
      </c>
      <c r="D611" s="12"/>
      <c r="E611" s="12"/>
      <c r="F611" s="18"/>
      <c r="G611" s="11"/>
      <c r="H611" s="15" t="str">
        <f aca="false">IF(AND($A611="",$B611="",$D611="",$E611="",$F611="",$G611=""),"",IF($A611="","Fix: add a charge ID",IF(COUNTIF($A$6:$A$5000,$A611)+COUNTIF(Payments!$A$6:$A$5000,$A611)&gt;1,"Fix: duplicate ID",IF($B611="","Fix: choose a customer ID",IF(COUNTIF(Customers!$A$11:$A$5000,$B611)=0,"Fix: unknown customer ID",IF(COUNTIF(Customers!$A$11:$A$5000,$B611)&gt;1,"Fix: customer ID used twice on Customers",IF(NOT(ISNUMBER($D611)),"Fix: charge date",IF(OR($D611&lt;36526,$D611&lt;&gt;INT($D611)),"Fix: charge date",IF($D611&gt;AsOf,"Fix: charge date is after the as-of date",IF(NOT(ISNUMBER($E611)),"Fix: due date",IF(OR($E611&lt;36526,$E611&lt;&gt;INT($E611)),"Fix: due date",IF($E611&lt;$D611,"Fix: due date is before the charge date",IF(NOT(ISNUMBER($F611)),"Fix: amount must be a number",IF($F611&lt;=0,"Fix: amount must be more than 0",IF(ROUND($F611,2)&lt;&gt;$F611,"Fix: amount in dollars and cents",IF($F611&gt;999999.99,"Fix: amount too large","OK"))))))))))))))))</f>
        <v/>
      </c>
    </row>
    <row r="612" customFormat="false" ht="15" hidden="false" customHeight="false" outlineLevel="0" collapsed="false">
      <c r="A612" s="11"/>
      <c r="B612" s="11"/>
      <c r="C612" s="15" t="str">
        <f aca="false">IF($B612="","",IFERROR(INDEX(Customers!$B$11:$B$5000,MATCH($B612,Customers!$A$11:$A$5000,0)),"Unknown ID"))</f>
        <v/>
      </c>
      <c r="D612" s="12"/>
      <c r="E612" s="12"/>
      <c r="F612" s="18"/>
      <c r="G612" s="11"/>
      <c r="H612" s="15" t="str">
        <f aca="false">IF(AND($A612="",$B612="",$D612="",$E612="",$F612="",$G612=""),"",IF($A612="","Fix: add a charge ID",IF(COUNTIF($A$6:$A$5000,$A612)+COUNTIF(Payments!$A$6:$A$5000,$A612)&gt;1,"Fix: duplicate ID",IF($B612="","Fix: choose a customer ID",IF(COUNTIF(Customers!$A$11:$A$5000,$B612)=0,"Fix: unknown customer ID",IF(COUNTIF(Customers!$A$11:$A$5000,$B612)&gt;1,"Fix: customer ID used twice on Customers",IF(NOT(ISNUMBER($D612)),"Fix: charge date",IF(OR($D612&lt;36526,$D612&lt;&gt;INT($D612)),"Fix: charge date",IF($D612&gt;AsOf,"Fix: charge date is after the as-of date",IF(NOT(ISNUMBER($E612)),"Fix: due date",IF(OR($E612&lt;36526,$E612&lt;&gt;INT($E612)),"Fix: due date",IF($E612&lt;$D612,"Fix: due date is before the charge date",IF(NOT(ISNUMBER($F612)),"Fix: amount must be a number",IF($F612&lt;=0,"Fix: amount must be more than 0",IF(ROUND($F612,2)&lt;&gt;$F612,"Fix: amount in dollars and cents",IF($F612&gt;999999.99,"Fix: amount too large","OK"))))))))))))))))</f>
        <v/>
      </c>
    </row>
    <row r="613" customFormat="false" ht="15" hidden="false" customHeight="false" outlineLevel="0" collapsed="false">
      <c r="A613" s="11"/>
      <c r="B613" s="11"/>
      <c r="C613" s="15" t="str">
        <f aca="false">IF($B613="","",IFERROR(INDEX(Customers!$B$11:$B$5000,MATCH($B613,Customers!$A$11:$A$5000,0)),"Unknown ID"))</f>
        <v/>
      </c>
      <c r="D613" s="12"/>
      <c r="E613" s="12"/>
      <c r="F613" s="18"/>
      <c r="G613" s="11"/>
      <c r="H613" s="15" t="str">
        <f aca="false">IF(AND($A613="",$B613="",$D613="",$E613="",$F613="",$G613=""),"",IF($A613="","Fix: add a charge ID",IF(COUNTIF($A$6:$A$5000,$A613)+COUNTIF(Payments!$A$6:$A$5000,$A613)&gt;1,"Fix: duplicate ID",IF($B613="","Fix: choose a customer ID",IF(COUNTIF(Customers!$A$11:$A$5000,$B613)=0,"Fix: unknown customer ID",IF(COUNTIF(Customers!$A$11:$A$5000,$B613)&gt;1,"Fix: customer ID used twice on Customers",IF(NOT(ISNUMBER($D613)),"Fix: charge date",IF(OR($D613&lt;36526,$D613&lt;&gt;INT($D613)),"Fix: charge date",IF($D613&gt;AsOf,"Fix: charge date is after the as-of date",IF(NOT(ISNUMBER($E613)),"Fix: due date",IF(OR($E613&lt;36526,$E613&lt;&gt;INT($E613)),"Fix: due date",IF($E613&lt;$D613,"Fix: due date is before the charge date",IF(NOT(ISNUMBER($F613)),"Fix: amount must be a number",IF($F613&lt;=0,"Fix: amount must be more than 0",IF(ROUND($F613,2)&lt;&gt;$F613,"Fix: amount in dollars and cents",IF($F613&gt;999999.99,"Fix: amount too large","OK"))))))))))))))))</f>
        <v/>
      </c>
    </row>
    <row r="614" customFormat="false" ht="15" hidden="false" customHeight="false" outlineLevel="0" collapsed="false">
      <c r="A614" s="11"/>
      <c r="B614" s="11"/>
      <c r="C614" s="15" t="str">
        <f aca="false">IF($B614="","",IFERROR(INDEX(Customers!$B$11:$B$5000,MATCH($B614,Customers!$A$11:$A$5000,0)),"Unknown ID"))</f>
        <v/>
      </c>
      <c r="D614" s="12"/>
      <c r="E614" s="12"/>
      <c r="F614" s="18"/>
      <c r="G614" s="11"/>
      <c r="H614" s="15" t="str">
        <f aca="false">IF(AND($A614="",$B614="",$D614="",$E614="",$F614="",$G614=""),"",IF($A614="","Fix: add a charge ID",IF(COUNTIF($A$6:$A$5000,$A614)+COUNTIF(Payments!$A$6:$A$5000,$A614)&gt;1,"Fix: duplicate ID",IF($B614="","Fix: choose a customer ID",IF(COUNTIF(Customers!$A$11:$A$5000,$B614)=0,"Fix: unknown customer ID",IF(COUNTIF(Customers!$A$11:$A$5000,$B614)&gt;1,"Fix: customer ID used twice on Customers",IF(NOT(ISNUMBER($D614)),"Fix: charge date",IF(OR($D614&lt;36526,$D614&lt;&gt;INT($D614)),"Fix: charge date",IF($D614&gt;AsOf,"Fix: charge date is after the as-of date",IF(NOT(ISNUMBER($E614)),"Fix: due date",IF(OR($E614&lt;36526,$E614&lt;&gt;INT($E614)),"Fix: due date",IF($E614&lt;$D614,"Fix: due date is before the charge date",IF(NOT(ISNUMBER($F614)),"Fix: amount must be a number",IF($F614&lt;=0,"Fix: amount must be more than 0",IF(ROUND($F614,2)&lt;&gt;$F614,"Fix: amount in dollars and cents",IF($F614&gt;999999.99,"Fix: amount too large","OK"))))))))))))))))</f>
        <v/>
      </c>
    </row>
    <row r="615" customFormat="false" ht="15" hidden="false" customHeight="false" outlineLevel="0" collapsed="false">
      <c r="A615" s="11"/>
      <c r="B615" s="11"/>
      <c r="C615" s="15" t="str">
        <f aca="false">IF($B615="","",IFERROR(INDEX(Customers!$B$11:$B$5000,MATCH($B615,Customers!$A$11:$A$5000,0)),"Unknown ID"))</f>
        <v/>
      </c>
      <c r="D615" s="12"/>
      <c r="E615" s="12"/>
      <c r="F615" s="18"/>
      <c r="G615" s="11"/>
      <c r="H615" s="15" t="str">
        <f aca="false">IF(AND($A615="",$B615="",$D615="",$E615="",$F615="",$G615=""),"",IF($A615="","Fix: add a charge ID",IF(COUNTIF($A$6:$A$5000,$A615)+COUNTIF(Payments!$A$6:$A$5000,$A615)&gt;1,"Fix: duplicate ID",IF($B615="","Fix: choose a customer ID",IF(COUNTIF(Customers!$A$11:$A$5000,$B615)=0,"Fix: unknown customer ID",IF(COUNTIF(Customers!$A$11:$A$5000,$B615)&gt;1,"Fix: customer ID used twice on Customers",IF(NOT(ISNUMBER($D615)),"Fix: charge date",IF(OR($D615&lt;36526,$D615&lt;&gt;INT($D615)),"Fix: charge date",IF($D615&gt;AsOf,"Fix: charge date is after the as-of date",IF(NOT(ISNUMBER($E615)),"Fix: due date",IF(OR($E615&lt;36526,$E615&lt;&gt;INT($E615)),"Fix: due date",IF($E615&lt;$D615,"Fix: due date is before the charge date",IF(NOT(ISNUMBER($F615)),"Fix: amount must be a number",IF($F615&lt;=0,"Fix: amount must be more than 0",IF(ROUND($F615,2)&lt;&gt;$F615,"Fix: amount in dollars and cents",IF($F615&gt;999999.99,"Fix: amount too large","OK"))))))))))))))))</f>
        <v/>
      </c>
    </row>
    <row r="616" customFormat="false" ht="15" hidden="false" customHeight="false" outlineLevel="0" collapsed="false">
      <c r="A616" s="11"/>
      <c r="B616" s="11"/>
      <c r="C616" s="15" t="str">
        <f aca="false">IF($B616="","",IFERROR(INDEX(Customers!$B$11:$B$5000,MATCH($B616,Customers!$A$11:$A$5000,0)),"Unknown ID"))</f>
        <v/>
      </c>
      <c r="D616" s="12"/>
      <c r="E616" s="12"/>
      <c r="F616" s="18"/>
      <c r="G616" s="11"/>
      <c r="H616" s="15" t="str">
        <f aca="false">IF(AND($A616="",$B616="",$D616="",$E616="",$F616="",$G616=""),"",IF($A616="","Fix: add a charge ID",IF(COUNTIF($A$6:$A$5000,$A616)+COUNTIF(Payments!$A$6:$A$5000,$A616)&gt;1,"Fix: duplicate ID",IF($B616="","Fix: choose a customer ID",IF(COUNTIF(Customers!$A$11:$A$5000,$B616)=0,"Fix: unknown customer ID",IF(COUNTIF(Customers!$A$11:$A$5000,$B616)&gt;1,"Fix: customer ID used twice on Customers",IF(NOT(ISNUMBER($D616)),"Fix: charge date",IF(OR($D616&lt;36526,$D616&lt;&gt;INT($D616)),"Fix: charge date",IF($D616&gt;AsOf,"Fix: charge date is after the as-of date",IF(NOT(ISNUMBER($E616)),"Fix: due date",IF(OR($E616&lt;36526,$E616&lt;&gt;INT($E616)),"Fix: due date",IF($E616&lt;$D616,"Fix: due date is before the charge date",IF(NOT(ISNUMBER($F616)),"Fix: amount must be a number",IF($F616&lt;=0,"Fix: amount must be more than 0",IF(ROUND($F616,2)&lt;&gt;$F616,"Fix: amount in dollars and cents",IF($F616&gt;999999.99,"Fix: amount too large","OK"))))))))))))))))</f>
        <v/>
      </c>
    </row>
    <row r="617" customFormat="false" ht="15" hidden="false" customHeight="false" outlineLevel="0" collapsed="false">
      <c r="A617" s="11"/>
      <c r="B617" s="11"/>
      <c r="C617" s="15" t="str">
        <f aca="false">IF($B617="","",IFERROR(INDEX(Customers!$B$11:$B$5000,MATCH($B617,Customers!$A$11:$A$5000,0)),"Unknown ID"))</f>
        <v/>
      </c>
      <c r="D617" s="12"/>
      <c r="E617" s="12"/>
      <c r="F617" s="18"/>
      <c r="G617" s="11"/>
      <c r="H617" s="15" t="str">
        <f aca="false">IF(AND($A617="",$B617="",$D617="",$E617="",$F617="",$G617=""),"",IF($A617="","Fix: add a charge ID",IF(COUNTIF($A$6:$A$5000,$A617)+COUNTIF(Payments!$A$6:$A$5000,$A617)&gt;1,"Fix: duplicate ID",IF($B617="","Fix: choose a customer ID",IF(COUNTIF(Customers!$A$11:$A$5000,$B617)=0,"Fix: unknown customer ID",IF(COUNTIF(Customers!$A$11:$A$5000,$B617)&gt;1,"Fix: customer ID used twice on Customers",IF(NOT(ISNUMBER($D617)),"Fix: charge date",IF(OR($D617&lt;36526,$D617&lt;&gt;INT($D617)),"Fix: charge date",IF($D617&gt;AsOf,"Fix: charge date is after the as-of date",IF(NOT(ISNUMBER($E617)),"Fix: due date",IF(OR($E617&lt;36526,$E617&lt;&gt;INT($E617)),"Fix: due date",IF($E617&lt;$D617,"Fix: due date is before the charge date",IF(NOT(ISNUMBER($F617)),"Fix: amount must be a number",IF($F617&lt;=0,"Fix: amount must be more than 0",IF(ROUND($F617,2)&lt;&gt;$F617,"Fix: amount in dollars and cents",IF($F617&gt;999999.99,"Fix: amount too large","OK"))))))))))))))))</f>
        <v/>
      </c>
    </row>
    <row r="618" customFormat="false" ht="15" hidden="false" customHeight="false" outlineLevel="0" collapsed="false">
      <c r="A618" s="11"/>
      <c r="B618" s="11"/>
      <c r="C618" s="15" t="str">
        <f aca="false">IF($B618="","",IFERROR(INDEX(Customers!$B$11:$B$5000,MATCH($B618,Customers!$A$11:$A$5000,0)),"Unknown ID"))</f>
        <v/>
      </c>
      <c r="D618" s="12"/>
      <c r="E618" s="12"/>
      <c r="F618" s="18"/>
      <c r="G618" s="11"/>
      <c r="H618" s="15" t="str">
        <f aca="false">IF(AND($A618="",$B618="",$D618="",$E618="",$F618="",$G618=""),"",IF($A618="","Fix: add a charge ID",IF(COUNTIF($A$6:$A$5000,$A618)+COUNTIF(Payments!$A$6:$A$5000,$A618)&gt;1,"Fix: duplicate ID",IF($B618="","Fix: choose a customer ID",IF(COUNTIF(Customers!$A$11:$A$5000,$B618)=0,"Fix: unknown customer ID",IF(COUNTIF(Customers!$A$11:$A$5000,$B618)&gt;1,"Fix: customer ID used twice on Customers",IF(NOT(ISNUMBER($D618)),"Fix: charge date",IF(OR($D618&lt;36526,$D618&lt;&gt;INT($D618)),"Fix: charge date",IF($D618&gt;AsOf,"Fix: charge date is after the as-of date",IF(NOT(ISNUMBER($E618)),"Fix: due date",IF(OR($E618&lt;36526,$E618&lt;&gt;INT($E618)),"Fix: due date",IF($E618&lt;$D618,"Fix: due date is before the charge date",IF(NOT(ISNUMBER($F618)),"Fix: amount must be a number",IF($F618&lt;=0,"Fix: amount must be more than 0",IF(ROUND($F618,2)&lt;&gt;$F618,"Fix: amount in dollars and cents",IF($F618&gt;999999.99,"Fix: amount too large","OK"))))))))))))))))</f>
        <v/>
      </c>
    </row>
    <row r="619" customFormat="false" ht="15" hidden="false" customHeight="false" outlineLevel="0" collapsed="false">
      <c r="A619" s="11"/>
      <c r="B619" s="11"/>
      <c r="C619" s="15" t="str">
        <f aca="false">IF($B619="","",IFERROR(INDEX(Customers!$B$11:$B$5000,MATCH($B619,Customers!$A$11:$A$5000,0)),"Unknown ID"))</f>
        <v/>
      </c>
      <c r="D619" s="12"/>
      <c r="E619" s="12"/>
      <c r="F619" s="18"/>
      <c r="G619" s="11"/>
      <c r="H619" s="15" t="str">
        <f aca="false">IF(AND($A619="",$B619="",$D619="",$E619="",$F619="",$G619=""),"",IF($A619="","Fix: add a charge ID",IF(COUNTIF($A$6:$A$5000,$A619)+COUNTIF(Payments!$A$6:$A$5000,$A619)&gt;1,"Fix: duplicate ID",IF($B619="","Fix: choose a customer ID",IF(COUNTIF(Customers!$A$11:$A$5000,$B619)=0,"Fix: unknown customer ID",IF(COUNTIF(Customers!$A$11:$A$5000,$B619)&gt;1,"Fix: customer ID used twice on Customers",IF(NOT(ISNUMBER($D619)),"Fix: charge date",IF(OR($D619&lt;36526,$D619&lt;&gt;INT($D619)),"Fix: charge date",IF($D619&gt;AsOf,"Fix: charge date is after the as-of date",IF(NOT(ISNUMBER($E619)),"Fix: due date",IF(OR($E619&lt;36526,$E619&lt;&gt;INT($E619)),"Fix: due date",IF($E619&lt;$D619,"Fix: due date is before the charge date",IF(NOT(ISNUMBER($F619)),"Fix: amount must be a number",IF($F619&lt;=0,"Fix: amount must be more than 0",IF(ROUND($F619,2)&lt;&gt;$F619,"Fix: amount in dollars and cents",IF($F619&gt;999999.99,"Fix: amount too large","OK"))))))))))))))))</f>
        <v/>
      </c>
    </row>
    <row r="620" customFormat="false" ht="15" hidden="false" customHeight="false" outlineLevel="0" collapsed="false">
      <c r="A620" s="11"/>
      <c r="B620" s="11"/>
      <c r="C620" s="15" t="str">
        <f aca="false">IF($B620="","",IFERROR(INDEX(Customers!$B$11:$B$5000,MATCH($B620,Customers!$A$11:$A$5000,0)),"Unknown ID"))</f>
        <v/>
      </c>
      <c r="D620" s="12"/>
      <c r="E620" s="12"/>
      <c r="F620" s="18"/>
      <c r="G620" s="11"/>
      <c r="H620" s="15" t="str">
        <f aca="false">IF(AND($A620="",$B620="",$D620="",$E620="",$F620="",$G620=""),"",IF($A620="","Fix: add a charge ID",IF(COUNTIF($A$6:$A$5000,$A620)+COUNTIF(Payments!$A$6:$A$5000,$A620)&gt;1,"Fix: duplicate ID",IF($B620="","Fix: choose a customer ID",IF(COUNTIF(Customers!$A$11:$A$5000,$B620)=0,"Fix: unknown customer ID",IF(COUNTIF(Customers!$A$11:$A$5000,$B620)&gt;1,"Fix: customer ID used twice on Customers",IF(NOT(ISNUMBER($D620)),"Fix: charge date",IF(OR($D620&lt;36526,$D620&lt;&gt;INT($D620)),"Fix: charge date",IF($D620&gt;AsOf,"Fix: charge date is after the as-of date",IF(NOT(ISNUMBER($E620)),"Fix: due date",IF(OR($E620&lt;36526,$E620&lt;&gt;INT($E620)),"Fix: due date",IF($E620&lt;$D620,"Fix: due date is before the charge date",IF(NOT(ISNUMBER($F620)),"Fix: amount must be a number",IF($F620&lt;=0,"Fix: amount must be more than 0",IF(ROUND($F620,2)&lt;&gt;$F620,"Fix: amount in dollars and cents",IF($F620&gt;999999.99,"Fix: amount too large","OK"))))))))))))))))</f>
        <v/>
      </c>
    </row>
    <row r="621" customFormat="false" ht="15" hidden="false" customHeight="false" outlineLevel="0" collapsed="false">
      <c r="A621" s="11"/>
      <c r="B621" s="11"/>
      <c r="C621" s="15" t="str">
        <f aca="false">IF($B621="","",IFERROR(INDEX(Customers!$B$11:$B$5000,MATCH($B621,Customers!$A$11:$A$5000,0)),"Unknown ID"))</f>
        <v/>
      </c>
      <c r="D621" s="12"/>
      <c r="E621" s="12"/>
      <c r="F621" s="18"/>
      <c r="G621" s="11"/>
      <c r="H621" s="15" t="str">
        <f aca="false">IF(AND($A621="",$B621="",$D621="",$E621="",$F621="",$G621=""),"",IF($A621="","Fix: add a charge ID",IF(COUNTIF($A$6:$A$5000,$A621)+COUNTIF(Payments!$A$6:$A$5000,$A621)&gt;1,"Fix: duplicate ID",IF($B621="","Fix: choose a customer ID",IF(COUNTIF(Customers!$A$11:$A$5000,$B621)=0,"Fix: unknown customer ID",IF(COUNTIF(Customers!$A$11:$A$5000,$B621)&gt;1,"Fix: customer ID used twice on Customers",IF(NOT(ISNUMBER($D621)),"Fix: charge date",IF(OR($D621&lt;36526,$D621&lt;&gt;INT($D621)),"Fix: charge date",IF($D621&gt;AsOf,"Fix: charge date is after the as-of date",IF(NOT(ISNUMBER($E621)),"Fix: due date",IF(OR($E621&lt;36526,$E621&lt;&gt;INT($E621)),"Fix: due date",IF($E621&lt;$D621,"Fix: due date is before the charge date",IF(NOT(ISNUMBER($F621)),"Fix: amount must be a number",IF($F621&lt;=0,"Fix: amount must be more than 0",IF(ROUND($F621,2)&lt;&gt;$F621,"Fix: amount in dollars and cents",IF($F621&gt;999999.99,"Fix: amount too large","OK"))))))))))))))))</f>
        <v/>
      </c>
    </row>
    <row r="622" customFormat="false" ht="15" hidden="false" customHeight="false" outlineLevel="0" collapsed="false">
      <c r="A622" s="11"/>
      <c r="B622" s="11"/>
      <c r="C622" s="15" t="str">
        <f aca="false">IF($B622="","",IFERROR(INDEX(Customers!$B$11:$B$5000,MATCH($B622,Customers!$A$11:$A$5000,0)),"Unknown ID"))</f>
        <v/>
      </c>
      <c r="D622" s="12"/>
      <c r="E622" s="12"/>
      <c r="F622" s="18"/>
      <c r="G622" s="11"/>
      <c r="H622" s="15" t="str">
        <f aca="false">IF(AND($A622="",$B622="",$D622="",$E622="",$F622="",$G622=""),"",IF($A622="","Fix: add a charge ID",IF(COUNTIF($A$6:$A$5000,$A622)+COUNTIF(Payments!$A$6:$A$5000,$A622)&gt;1,"Fix: duplicate ID",IF($B622="","Fix: choose a customer ID",IF(COUNTIF(Customers!$A$11:$A$5000,$B622)=0,"Fix: unknown customer ID",IF(COUNTIF(Customers!$A$11:$A$5000,$B622)&gt;1,"Fix: customer ID used twice on Customers",IF(NOT(ISNUMBER($D622)),"Fix: charge date",IF(OR($D622&lt;36526,$D622&lt;&gt;INT($D622)),"Fix: charge date",IF($D622&gt;AsOf,"Fix: charge date is after the as-of date",IF(NOT(ISNUMBER($E622)),"Fix: due date",IF(OR($E622&lt;36526,$E622&lt;&gt;INT($E622)),"Fix: due date",IF($E622&lt;$D622,"Fix: due date is before the charge date",IF(NOT(ISNUMBER($F622)),"Fix: amount must be a number",IF($F622&lt;=0,"Fix: amount must be more than 0",IF(ROUND($F622,2)&lt;&gt;$F622,"Fix: amount in dollars and cents",IF($F622&gt;999999.99,"Fix: amount too large","OK"))))))))))))))))</f>
        <v/>
      </c>
    </row>
    <row r="623" customFormat="false" ht="15" hidden="false" customHeight="false" outlineLevel="0" collapsed="false">
      <c r="A623" s="11"/>
      <c r="B623" s="11"/>
      <c r="C623" s="15" t="str">
        <f aca="false">IF($B623="","",IFERROR(INDEX(Customers!$B$11:$B$5000,MATCH($B623,Customers!$A$11:$A$5000,0)),"Unknown ID"))</f>
        <v/>
      </c>
      <c r="D623" s="12"/>
      <c r="E623" s="12"/>
      <c r="F623" s="18"/>
      <c r="G623" s="11"/>
      <c r="H623" s="15" t="str">
        <f aca="false">IF(AND($A623="",$B623="",$D623="",$E623="",$F623="",$G623=""),"",IF($A623="","Fix: add a charge ID",IF(COUNTIF($A$6:$A$5000,$A623)+COUNTIF(Payments!$A$6:$A$5000,$A623)&gt;1,"Fix: duplicate ID",IF($B623="","Fix: choose a customer ID",IF(COUNTIF(Customers!$A$11:$A$5000,$B623)=0,"Fix: unknown customer ID",IF(COUNTIF(Customers!$A$11:$A$5000,$B623)&gt;1,"Fix: customer ID used twice on Customers",IF(NOT(ISNUMBER($D623)),"Fix: charge date",IF(OR($D623&lt;36526,$D623&lt;&gt;INT($D623)),"Fix: charge date",IF($D623&gt;AsOf,"Fix: charge date is after the as-of date",IF(NOT(ISNUMBER($E623)),"Fix: due date",IF(OR($E623&lt;36526,$E623&lt;&gt;INT($E623)),"Fix: due date",IF($E623&lt;$D623,"Fix: due date is before the charge date",IF(NOT(ISNUMBER($F623)),"Fix: amount must be a number",IF($F623&lt;=0,"Fix: amount must be more than 0",IF(ROUND($F623,2)&lt;&gt;$F623,"Fix: amount in dollars and cents",IF($F623&gt;999999.99,"Fix: amount too large","OK"))))))))))))))))</f>
        <v/>
      </c>
    </row>
    <row r="624" customFormat="false" ht="15" hidden="false" customHeight="false" outlineLevel="0" collapsed="false">
      <c r="A624" s="11"/>
      <c r="B624" s="11"/>
      <c r="C624" s="15" t="str">
        <f aca="false">IF($B624="","",IFERROR(INDEX(Customers!$B$11:$B$5000,MATCH($B624,Customers!$A$11:$A$5000,0)),"Unknown ID"))</f>
        <v/>
      </c>
      <c r="D624" s="12"/>
      <c r="E624" s="12"/>
      <c r="F624" s="18"/>
      <c r="G624" s="11"/>
      <c r="H624" s="15" t="str">
        <f aca="false">IF(AND($A624="",$B624="",$D624="",$E624="",$F624="",$G624=""),"",IF($A624="","Fix: add a charge ID",IF(COUNTIF($A$6:$A$5000,$A624)+COUNTIF(Payments!$A$6:$A$5000,$A624)&gt;1,"Fix: duplicate ID",IF($B624="","Fix: choose a customer ID",IF(COUNTIF(Customers!$A$11:$A$5000,$B624)=0,"Fix: unknown customer ID",IF(COUNTIF(Customers!$A$11:$A$5000,$B624)&gt;1,"Fix: customer ID used twice on Customers",IF(NOT(ISNUMBER($D624)),"Fix: charge date",IF(OR($D624&lt;36526,$D624&lt;&gt;INT($D624)),"Fix: charge date",IF($D624&gt;AsOf,"Fix: charge date is after the as-of date",IF(NOT(ISNUMBER($E624)),"Fix: due date",IF(OR($E624&lt;36526,$E624&lt;&gt;INT($E624)),"Fix: due date",IF($E624&lt;$D624,"Fix: due date is before the charge date",IF(NOT(ISNUMBER($F624)),"Fix: amount must be a number",IF($F624&lt;=0,"Fix: amount must be more than 0",IF(ROUND($F624,2)&lt;&gt;$F624,"Fix: amount in dollars and cents",IF($F624&gt;999999.99,"Fix: amount too large","OK"))))))))))))))))</f>
        <v/>
      </c>
    </row>
    <row r="625" customFormat="false" ht="15" hidden="false" customHeight="false" outlineLevel="0" collapsed="false">
      <c r="A625" s="11"/>
      <c r="B625" s="11"/>
      <c r="C625" s="15" t="str">
        <f aca="false">IF($B625="","",IFERROR(INDEX(Customers!$B$11:$B$5000,MATCH($B625,Customers!$A$11:$A$5000,0)),"Unknown ID"))</f>
        <v/>
      </c>
      <c r="D625" s="12"/>
      <c r="E625" s="12"/>
      <c r="F625" s="18"/>
      <c r="G625" s="11"/>
      <c r="H625" s="15" t="str">
        <f aca="false">IF(AND($A625="",$B625="",$D625="",$E625="",$F625="",$G625=""),"",IF($A625="","Fix: add a charge ID",IF(COUNTIF($A$6:$A$5000,$A625)+COUNTIF(Payments!$A$6:$A$5000,$A625)&gt;1,"Fix: duplicate ID",IF($B625="","Fix: choose a customer ID",IF(COUNTIF(Customers!$A$11:$A$5000,$B625)=0,"Fix: unknown customer ID",IF(COUNTIF(Customers!$A$11:$A$5000,$B625)&gt;1,"Fix: customer ID used twice on Customers",IF(NOT(ISNUMBER($D625)),"Fix: charge date",IF(OR($D625&lt;36526,$D625&lt;&gt;INT($D625)),"Fix: charge date",IF($D625&gt;AsOf,"Fix: charge date is after the as-of date",IF(NOT(ISNUMBER($E625)),"Fix: due date",IF(OR($E625&lt;36526,$E625&lt;&gt;INT($E625)),"Fix: due date",IF($E625&lt;$D625,"Fix: due date is before the charge date",IF(NOT(ISNUMBER($F625)),"Fix: amount must be a number",IF($F625&lt;=0,"Fix: amount must be more than 0",IF(ROUND($F625,2)&lt;&gt;$F625,"Fix: amount in dollars and cents",IF($F625&gt;999999.99,"Fix: amount too large","OK"))))))))))))))))</f>
        <v/>
      </c>
    </row>
    <row r="626" customFormat="false" ht="15" hidden="false" customHeight="false" outlineLevel="0" collapsed="false">
      <c r="A626" s="11"/>
      <c r="B626" s="11"/>
      <c r="C626" s="15" t="str">
        <f aca="false">IF($B626="","",IFERROR(INDEX(Customers!$B$11:$B$5000,MATCH($B626,Customers!$A$11:$A$5000,0)),"Unknown ID"))</f>
        <v/>
      </c>
      <c r="D626" s="12"/>
      <c r="E626" s="12"/>
      <c r="F626" s="18"/>
      <c r="G626" s="11"/>
      <c r="H626" s="15" t="str">
        <f aca="false">IF(AND($A626="",$B626="",$D626="",$E626="",$F626="",$G626=""),"",IF($A626="","Fix: add a charge ID",IF(COUNTIF($A$6:$A$5000,$A626)+COUNTIF(Payments!$A$6:$A$5000,$A626)&gt;1,"Fix: duplicate ID",IF($B626="","Fix: choose a customer ID",IF(COUNTIF(Customers!$A$11:$A$5000,$B626)=0,"Fix: unknown customer ID",IF(COUNTIF(Customers!$A$11:$A$5000,$B626)&gt;1,"Fix: customer ID used twice on Customers",IF(NOT(ISNUMBER($D626)),"Fix: charge date",IF(OR($D626&lt;36526,$D626&lt;&gt;INT($D626)),"Fix: charge date",IF($D626&gt;AsOf,"Fix: charge date is after the as-of date",IF(NOT(ISNUMBER($E626)),"Fix: due date",IF(OR($E626&lt;36526,$E626&lt;&gt;INT($E626)),"Fix: due date",IF($E626&lt;$D626,"Fix: due date is before the charge date",IF(NOT(ISNUMBER($F626)),"Fix: amount must be a number",IF($F626&lt;=0,"Fix: amount must be more than 0",IF(ROUND($F626,2)&lt;&gt;$F626,"Fix: amount in dollars and cents",IF($F626&gt;999999.99,"Fix: amount too large","OK"))))))))))))))))</f>
        <v/>
      </c>
    </row>
    <row r="627" customFormat="false" ht="15" hidden="false" customHeight="false" outlineLevel="0" collapsed="false">
      <c r="A627" s="11"/>
      <c r="B627" s="11"/>
      <c r="C627" s="15" t="str">
        <f aca="false">IF($B627="","",IFERROR(INDEX(Customers!$B$11:$B$5000,MATCH($B627,Customers!$A$11:$A$5000,0)),"Unknown ID"))</f>
        <v/>
      </c>
      <c r="D627" s="12"/>
      <c r="E627" s="12"/>
      <c r="F627" s="18"/>
      <c r="G627" s="11"/>
      <c r="H627" s="15" t="str">
        <f aca="false">IF(AND($A627="",$B627="",$D627="",$E627="",$F627="",$G627=""),"",IF($A627="","Fix: add a charge ID",IF(COUNTIF($A$6:$A$5000,$A627)+COUNTIF(Payments!$A$6:$A$5000,$A627)&gt;1,"Fix: duplicate ID",IF($B627="","Fix: choose a customer ID",IF(COUNTIF(Customers!$A$11:$A$5000,$B627)=0,"Fix: unknown customer ID",IF(COUNTIF(Customers!$A$11:$A$5000,$B627)&gt;1,"Fix: customer ID used twice on Customers",IF(NOT(ISNUMBER($D627)),"Fix: charge date",IF(OR($D627&lt;36526,$D627&lt;&gt;INT($D627)),"Fix: charge date",IF($D627&gt;AsOf,"Fix: charge date is after the as-of date",IF(NOT(ISNUMBER($E627)),"Fix: due date",IF(OR($E627&lt;36526,$E627&lt;&gt;INT($E627)),"Fix: due date",IF($E627&lt;$D627,"Fix: due date is before the charge date",IF(NOT(ISNUMBER($F627)),"Fix: amount must be a number",IF($F627&lt;=0,"Fix: amount must be more than 0",IF(ROUND($F627,2)&lt;&gt;$F627,"Fix: amount in dollars and cents",IF($F627&gt;999999.99,"Fix: amount too large","OK"))))))))))))))))</f>
        <v/>
      </c>
    </row>
    <row r="628" customFormat="false" ht="15" hidden="false" customHeight="false" outlineLevel="0" collapsed="false">
      <c r="A628" s="11"/>
      <c r="B628" s="11"/>
      <c r="C628" s="15" t="str">
        <f aca="false">IF($B628="","",IFERROR(INDEX(Customers!$B$11:$B$5000,MATCH($B628,Customers!$A$11:$A$5000,0)),"Unknown ID"))</f>
        <v/>
      </c>
      <c r="D628" s="12"/>
      <c r="E628" s="12"/>
      <c r="F628" s="18"/>
      <c r="G628" s="11"/>
      <c r="H628" s="15" t="str">
        <f aca="false">IF(AND($A628="",$B628="",$D628="",$E628="",$F628="",$G628=""),"",IF($A628="","Fix: add a charge ID",IF(COUNTIF($A$6:$A$5000,$A628)+COUNTIF(Payments!$A$6:$A$5000,$A628)&gt;1,"Fix: duplicate ID",IF($B628="","Fix: choose a customer ID",IF(COUNTIF(Customers!$A$11:$A$5000,$B628)=0,"Fix: unknown customer ID",IF(COUNTIF(Customers!$A$11:$A$5000,$B628)&gt;1,"Fix: customer ID used twice on Customers",IF(NOT(ISNUMBER($D628)),"Fix: charge date",IF(OR($D628&lt;36526,$D628&lt;&gt;INT($D628)),"Fix: charge date",IF($D628&gt;AsOf,"Fix: charge date is after the as-of date",IF(NOT(ISNUMBER($E628)),"Fix: due date",IF(OR($E628&lt;36526,$E628&lt;&gt;INT($E628)),"Fix: due date",IF($E628&lt;$D628,"Fix: due date is before the charge date",IF(NOT(ISNUMBER($F628)),"Fix: amount must be a number",IF($F628&lt;=0,"Fix: amount must be more than 0",IF(ROUND($F628,2)&lt;&gt;$F628,"Fix: amount in dollars and cents",IF($F628&gt;999999.99,"Fix: amount too large","OK"))))))))))))))))</f>
        <v/>
      </c>
    </row>
    <row r="629" customFormat="false" ht="15" hidden="false" customHeight="false" outlineLevel="0" collapsed="false">
      <c r="A629" s="11"/>
      <c r="B629" s="11"/>
      <c r="C629" s="15" t="str">
        <f aca="false">IF($B629="","",IFERROR(INDEX(Customers!$B$11:$B$5000,MATCH($B629,Customers!$A$11:$A$5000,0)),"Unknown ID"))</f>
        <v/>
      </c>
      <c r="D629" s="12"/>
      <c r="E629" s="12"/>
      <c r="F629" s="18"/>
      <c r="G629" s="11"/>
      <c r="H629" s="15" t="str">
        <f aca="false">IF(AND($A629="",$B629="",$D629="",$E629="",$F629="",$G629=""),"",IF($A629="","Fix: add a charge ID",IF(COUNTIF($A$6:$A$5000,$A629)+COUNTIF(Payments!$A$6:$A$5000,$A629)&gt;1,"Fix: duplicate ID",IF($B629="","Fix: choose a customer ID",IF(COUNTIF(Customers!$A$11:$A$5000,$B629)=0,"Fix: unknown customer ID",IF(COUNTIF(Customers!$A$11:$A$5000,$B629)&gt;1,"Fix: customer ID used twice on Customers",IF(NOT(ISNUMBER($D629)),"Fix: charge date",IF(OR($D629&lt;36526,$D629&lt;&gt;INT($D629)),"Fix: charge date",IF($D629&gt;AsOf,"Fix: charge date is after the as-of date",IF(NOT(ISNUMBER($E629)),"Fix: due date",IF(OR($E629&lt;36526,$E629&lt;&gt;INT($E629)),"Fix: due date",IF($E629&lt;$D629,"Fix: due date is before the charge date",IF(NOT(ISNUMBER($F629)),"Fix: amount must be a number",IF($F629&lt;=0,"Fix: amount must be more than 0",IF(ROUND($F629,2)&lt;&gt;$F629,"Fix: amount in dollars and cents",IF($F629&gt;999999.99,"Fix: amount too large","OK"))))))))))))))))</f>
        <v/>
      </c>
    </row>
    <row r="630" customFormat="false" ht="15" hidden="false" customHeight="false" outlineLevel="0" collapsed="false">
      <c r="A630" s="11"/>
      <c r="B630" s="11"/>
      <c r="C630" s="15" t="str">
        <f aca="false">IF($B630="","",IFERROR(INDEX(Customers!$B$11:$B$5000,MATCH($B630,Customers!$A$11:$A$5000,0)),"Unknown ID"))</f>
        <v/>
      </c>
      <c r="D630" s="12"/>
      <c r="E630" s="12"/>
      <c r="F630" s="18"/>
      <c r="G630" s="11"/>
      <c r="H630" s="15" t="str">
        <f aca="false">IF(AND($A630="",$B630="",$D630="",$E630="",$F630="",$G630=""),"",IF($A630="","Fix: add a charge ID",IF(COUNTIF($A$6:$A$5000,$A630)+COUNTIF(Payments!$A$6:$A$5000,$A630)&gt;1,"Fix: duplicate ID",IF($B630="","Fix: choose a customer ID",IF(COUNTIF(Customers!$A$11:$A$5000,$B630)=0,"Fix: unknown customer ID",IF(COUNTIF(Customers!$A$11:$A$5000,$B630)&gt;1,"Fix: customer ID used twice on Customers",IF(NOT(ISNUMBER($D630)),"Fix: charge date",IF(OR($D630&lt;36526,$D630&lt;&gt;INT($D630)),"Fix: charge date",IF($D630&gt;AsOf,"Fix: charge date is after the as-of date",IF(NOT(ISNUMBER($E630)),"Fix: due date",IF(OR($E630&lt;36526,$E630&lt;&gt;INT($E630)),"Fix: due date",IF($E630&lt;$D630,"Fix: due date is before the charge date",IF(NOT(ISNUMBER($F630)),"Fix: amount must be a number",IF($F630&lt;=0,"Fix: amount must be more than 0",IF(ROUND($F630,2)&lt;&gt;$F630,"Fix: amount in dollars and cents",IF($F630&gt;999999.99,"Fix: amount too large","OK"))))))))))))))))</f>
        <v/>
      </c>
    </row>
    <row r="631" customFormat="false" ht="15" hidden="false" customHeight="false" outlineLevel="0" collapsed="false">
      <c r="A631" s="11"/>
      <c r="B631" s="11"/>
      <c r="C631" s="15" t="str">
        <f aca="false">IF($B631="","",IFERROR(INDEX(Customers!$B$11:$B$5000,MATCH($B631,Customers!$A$11:$A$5000,0)),"Unknown ID"))</f>
        <v/>
      </c>
      <c r="D631" s="12"/>
      <c r="E631" s="12"/>
      <c r="F631" s="18"/>
      <c r="G631" s="11"/>
      <c r="H631" s="15" t="str">
        <f aca="false">IF(AND($A631="",$B631="",$D631="",$E631="",$F631="",$G631=""),"",IF($A631="","Fix: add a charge ID",IF(COUNTIF($A$6:$A$5000,$A631)+COUNTIF(Payments!$A$6:$A$5000,$A631)&gt;1,"Fix: duplicate ID",IF($B631="","Fix: choose a customer ID",IF(COUNTIF(Customers!$A$11:$A$5000,$B631)=0,"Fix: unknown customer ID",IF(COUNTIF(Customers!$A$11:$A$5000,$B631)&gt;1,"Fix: customer ID used twice on Customers",IF(NOT(ISNUMBER($D631)),"Fix: charge date",IF(OR($D631&lt;36526,$D631&lt;&gt;INT($D631)),"Fix: charge date",IF($D631&gt;AsOf,"Fix: charge date is after the as-of date",IF(NOT(ISNUMBER($E631)),"Fix: due date",IF(OR($E631&lt;36526,$E631&lt;&gt;INT($E631)),"Fix: due date",IF($E631&lt;$D631,"Fix: due date is before the charge date",IF(NOT(ISNUMBER($F631)),"Fix: amount must be a number",IF($F631&lt;=0,"Fix: amount must be more than 0",IF(ROUND($F631,2)&lt;&gt;$F631,"Fix: amount in dollars and cents",IF($F631&gt;999999.99,"Fix: amount too large","OK"))))))))))))))))</f>
        <v/>
      </c>
    </row>
    <row r="632" customFormat="false" ht="15" hidden="false" customHeight="false" outlineLevel="0" collapsed="false">
      <c r="A632" s="11"/>
      <c r="B632" s="11"/>
      <c r="C632" s="15" t="str">
        <f aca="false">IF($B632="","",IFERROR(INDEX(Customers!$B$11:$B$5000,MATCH($B632,Customers!$A$11:$A$5000,0)),"Unknown ID"))</f>
        <v/>
      </c>
      <c r="D632" s="12"/>
      <c r="E632" s="12"/>
      <c r="F632" s="18"/>
      <c r="G632" s="11"/>
      <c r="H632" s="15" t="str">
        <f aca="false">IF(AND($A632="",$B632="",$D632="",$E632="",$F632="",$G632=""),"",IF($A632="","Fix: add a charge ID",IF(COUNTIF($A$6:$A$5000,$A632)+COUNTIF(Payments!$A$6:$A$5000,$A632)&gt;1,"Fix: duplicate ID",IF($B632="","Fix: choose a customer ID",IF(COUNTIF(Customers!$A$11:$A$5000,$B632)=0,"Fix: unknown customer ID",IF(COUNTIF(Customers!$A$11:$A$5000,$B632)&gt;1,"Fix: customer ID used twice on Customers",IF(NOT(ISNUMBER($D632)),"Fix: charge date",IF(OR($D632&lt;36526,$D632&lt;&gt;INT($D632)),"Fix: charge date",IF($D632&gt;AsOf,"Fix: charge date is after the as-of date",IF(NOT(ISNUMBER($E632)),"Fix: due date",IF(OR($E632&lt;36526,$E632&lt;&gt;INT($E632)),"Fix: due date",IF($E632&lt;$D632,"Fix: due date is before the charge date",IF(NOT(ISNUMBER($F632)),"Fix: amount must be a number",IF($F632&lt;=0,"Fix: amount must be more than 0",IF(ROUND($F632,2)&lt;&gt;$F632,"Fix: amount in dollars and cents",IF($F632&gt;999999.99,"Fix: amount too large","OK"))))))))))))))))</f>
        <v/>
      </c>
    </row>
    <row r="633" customFormat="false" ht="15" hidden="false" customHeight="false" outlineLevel="0" collapsed="false">
      <c r="A633" s="11"/>
      <c r="B633" s="11"/>
      <c r="C633" s="15" t="str">
        <f aca="false">IF($B633="","",IFERROR(INDEX(Customers!$B$11:$B$5000,MATCH($B633,Customers!$A$11:$A$5000,0)),"Unknown ID"))</f>
        <v/>
      </c>
      <c r="D633" s="12"/>
      <c r="E633" s="12"/>
      <c r="F633" s="18"/>
      <c r="G633" s="11"/>
      <c r="H633" s="15" t="str">
        <f aca="false">IF(AND($A633="",$B633="",$D633="",$E633="",$F633="",$G633=""),"",IF($A633="","Fix: add a charge ID",IF(COUNTIF($A$6:$A$5000,$A633)+COUNTIF(Payments!$A$6:$A$5000,$A633)&gt;1,"Fix: duplicate ID",IF($B633="","Fix: choose a customer ID",IF(COUNTIF(Customers!$A$11:$A$5000,$B633)=0,"Fix: unknown customer ID",IF(COUNTIF(Customers!$A$11:$A$5000,$B633)&gt;1,"Fix: customer ID used twice on Customers",IF(NOT(ISNUMBER($D633)),"Fix: charge date",IF(OR($D633&lt;36526,$D633&lt;&gt;INT($D633)),"Fix: charge date",IF($D633&gt;AsOf,"Fix: charge date is after the as-of date",IF(NOT(ISNUMBER($E633)),"Fix: due date",IF(OR($E633&lt;36526,$E633&lt;&gt;INT($E633)),"Fix: due date",IF($E633&lt;$D633,"Fix: due date is before the charge date",IF(NOT(ISNUMBER($F633)),"Fix: amount must be a number",IF($F633&lt;=0,"Fix: amount must be more than 0",IF(ROUND($F633,2)&lt;&gt;$F633,"Fix: amount in dollars and cents",IF($F633&gt;999999.99,"Fix: amount too large","OK"))))))))))))))))</f>
        <v/>
      </c>
    </row>
    <row r="634" customFormat="false" ht="15" hidden="false" customHeight="false" outlineLevel="0" collapsed="false">
      <c r="A634" s="11"/>
      <c r="B634" s="11"/>
      <c r="C634" s="15" t="str">
        <f aca="false">IF($B634="","",IFERROR(INDEX(Customers!$B$11:$B$5000,MATCH($B634,Customers!$A$11:$A$5000,0)),"Unknown ID"))</f>
        <v/>
      </c>
      <c r="D634" s="12"/>
      <c r="E634" s="12"/>
      <c r="F634" s="18"/>
      <c r="G634" s="11"/>
      <c r="H634" s="15" t="str">
        <f aca="false">IF(AND($A634="",$B634="",$D634="",$E634="",$F634="",$G634=""),"",IF($A634="","Fix: add a charge ID",IF(COUNTIF($A$6:$A$5000,$A634)+COUNTIF(Payments!$A$6:$A$5000,$A634)&gt;1,"Fix: duplicate ID",IF($B634="","Fix: choose a customer ID",IF(COUNTIF(Customers!$A$11:$A$5000,$B634)=0,"Fix: unknown customer ID",IF(COUNTIF(Customers!$A$11:$A$5000,$B634)&gt;1,"Fix: customer ID used twice on Customers",IF(NOT(ISNUMBER($D634)),"Fix: charge date",IF(OR($D634&lt;36526,$D634&lt;&gt;INT($D634)),"Fix: charge date",IF($D634&gt;AsOf,"Fix: charge date is after the as-of date",IF(NOT(ISNUMBER($E634)),"Fix: due date",IF(OR($E634&lt;36526,$E634&lt;&gt;INT($E634)),"Fix: due date",IF($E634&lt;$D634,"Fix: due date is before the charge date",IF(NOT(ISNUMBER($F634)),"Fix: amount must be a number",IF($F634&lt;=0,"Fix: amount must be more than 0",IF(ROUND($F634,2)&lt;&gt;$F634,"Fix: amount in dollars and cents",IF($F634&gt;999999.99,"Fix: amount too large","OK"))))))))))))))))</f>
        <v/>
      </c>
    </row>
    <row r="635" customFormat="false" ht="15" hidden="false" customHeight="false" outlineLevel="0" collapsed="false">
      <c r="A635" s="11"/>
      <c r="B635" s="11"/>
      <c r="C635" s="15" t="str">
        <f aca="false">IF($B635="","",IFERROR(INDEX(Customers!$B$11:$B$5000,MATCH($B635,Customers!$A$11:$A$5000,0)),"Unknown ID"))</f>
        <v/>
      </c>
      <c r="D635" s="12"/>
      <c r="E635" s="12"/>
      <c r="F635" s="18"/>
      <c r="G635" s="11"/>
      <c r="H635" s="15" t="str">
        <f aca="false">IF(AND($A635="",$B635="",$D635="",$E635="",$F635="",$G635=""),"",IF($A635="","Fix: add a charge ID",IF(COUNTIF($A$6:$A$5000,$A635)+COUNTIF(Payments!$A$6:$A$5000,$A635)&gt;1,"Fix: duplicate ID",IF($B635="","Fix: choose a customer ID",IF(COUNTIF(Customers!$A$11:$A$5000,$B635)=0,"Fix: unknown customer ID",IF(COUNTIF(Customers!$A$11:$A$5000,$B635)&gt;1,"Fix: customer ID used twice on Customers",IF(NOT(ISNUMBER($D635)),"Fix: charge date",IF(OR($D635&lt;36526,$D635&lt;&gt;INT($D635)),"Fix: charge date",IF($D635&gt;AsOf,"Fix: charge date is after the as-of date",IF(NOT(ISNUMBER($E635)),"Fix: due date",IF(OR($E635&lt;36526,$E635&lt;&gt;INT($E635)),"Fix: due date",IF($E635&lt;$D635,"Fix: due date is before the charge date",IF(NOT(ISNUMBER($F635)),"Fix: amount must be a number",IF($F635&lt;=0,"Fix: amount must be more than 0",IF(ROUND($F635,2)&lt;&gt;$F635,"Fix: amount in dollars and cents",IF($F635&gt;999999.99,"Fix: amount too large","OK"))))))))))))))))</f>
        <v/>
      </c>
    </row>
    <row r="636" customFormat="false" ht="15" hidden="false" customHeight="false" outlineLevel="0" collapsed="false">
      <c r="A636" s="11"/>
      <c r="B636" s="11"/>
      <c r="C636" s="15" t="str">
        <f aca="false">IF($B636="","",IFERROR(INDEX(Customers!$B$11:$B$5000,MATCH($B636,Customers!$A$11:$A$5000,0)),"Unknown ID"))</f>
        <v/>
      </c>
      <c r="D636" s="12"/>
      <c r="E636" s="12"/>
      <c r="F636" s="18"/>
      <c r="G636" s="11"/>
      <c r="H636" s="15" t="str">
        <f aca="false">IF(AND($A636="",$B636="",$D636="",$E636="",$F636="",$G636=""),"",IF($A636="","Fix: add a charge ID",IF(COUNTIF($A$6:$A$5000,$A636)+COUNTIF(Payments!$A$6:$A$5000,$A636)&gt;1,"Fix: duplicate ID",IF($B636="","Fix: choose a customer ID",IF(COUNTIF(Customers!$A$11:$A$5000,$B636)=0,"Fix: unknown customer ID",IF(COUNTIF(Customers!$A$11:$A$5000,$B636)&gt;1,"Fix: customer ID used twice on Customers",IF(NOT(ISNUMBER($D636)),"Fix: charge date",IF(OR($D636&lt;36526,$D636&lt;&gt;INT($D636)),"Fix: charge date",IF($D636&gt;AsOf,"Fix: charge date is after the as-of date",IF(NOT(ISNUMBER($E636)),"Fix: due date",IF(OR($E636&lt;36526,$E636&lt;&gt;INT($E636)),"Fix: due date",IF($E636&lt;$D636,"Fix: due date is before the charge date",IF(NOT(ISNUMBER($F636)),"Fix: amount must be a number",IF($F636&lt;=0,"Fix: amount must be more than 0",IF(ROUND($F636,2)&lt;&gt;$F636,"Fix: amount in dollars and cents",IF($F636&gt;999999.99,"Fix: amount too large","OK"))))))))))))))))</f>
        <v/>
      </c>
    </row>
    <row r="637" customFormat="false" ht="15" hidden="false" customHeight="false" outlineLevel="0" collapsed="false">
      <c r="A637" s="11"/>
      <c r="B637" s="11"/>
      <c r="C637" s="15" t="str">
        <f aca="false">IF($B637="","",IFERROR(INDEX(Customers!$B$11:$B$5000,MATCH($B637,Customers!$A$11:$A$5000,0)),"Unknown ID"))</f>
        <v/>
      </c>
      <c r="D637" s="12"/>
      <c r="E637" s="12"/>
      <c r="F637" s="18"/>
      <c r="G637" s="11"/>
      <c r="H637" s="15" t="str">
        <f aca="false">IF(AND($A637="",$B637="",$D637="",$E637="",$F637="",$G637=""),"",IF($A637="","Fix: add a charge ID",IF(COUNTIF($A$6:$A$5000,$A637)+COUNTIF(Payments!$A$6:$A$5000,$A637)&gt;1,"Fix: duplicate ID",IF($B637="","Fix: choose a customer ID",IF(COUNTIF(Customers!$A$11:$A$5000,$B637)=0,"Fix: unknown customer ID",IF(COUNTIF(Customers!$A$11:$A$5000,$B637)&gt;1,"Fix: customer ID used twice on Customers",IF(NOT(ISNUMBER($D637)),"Fix: charge date",IF(OR($D637&lt;36526,$D637&lt;&gt;INT($D637)),"Fix: charge date",IF($D637&gt;AsOf,"Fix: charge date is after the as-of date",IF(NOT(ISNUMBER($E637)),"Fix: due date",IF(OR($E637&lt;36526,$E637&lt;&gt;INT($E637)),"Fix: due date",IF($E637&lt;$D637,"Fix: due date is before the charge date",IF(NOT(ISNUMBER($F637)),"Fix: amount must be a number",IF($F637&lt;=0,"Fix: amount must be more than 0",IF(ROUND($F637,2)&lt;&gt;$F637,"Fix: amount in dollars and cents",IF($F637&gt;999999.99,"Fix: amount too large","OK"))))))))))))))))</f>
        <v/>
      </c>
    </row>
    <row r="638" customFormat="false" ht="15" hidden="false" customHeight="false" outlineLevel="0" collapsed="false">
      <c r="A638" s="11"/>
      <c r="B638" s="11"/>
      <c r="C638" s="15" t="str">
        <f aca="false">IF($B638="","",IFERROR(INDEX(Customers!$B$11:$B$5000,MATCH($B638,Customers!$A$11:$A$5000,0)),"Unknown ID"))</f>
        <v/>
      </c>
      <c r="D638" s="12"/>
      <c r="E638" s="12"/>
      <c r="F638" s="18"/>
      <c r="G638" s="11"/>
      <c r="H638" s="15" t="str">
        <f aca="false">IF(AND($A638="",$B638="",$D638="",$E638="",$F638="",$G638=""),"",IF($A638="","Fix: add a charge ID",IF(COUNTIF($A$6:$A$5000,$A638)+COUNTIF(Payments!$A$6:$A$5000,$A638)&gt;1,"Fix: duplicate ID",IF($B638="","Fix: choose a customer ID",IF(COUNTIF(Customers!$A$11:$A$5000,$B638)=0,"Fix: unknown customer ID",IF(COUNTIF(Customers!$A$11:$A$5000,$B638)&gt;1,"Fix: customer ID used twice on Customers",IF(NOT(ISNUMBER($D638)),"Fix: charge date",IF(OR($D638&lt;36526,$D638&lt;&gt;INT($D638)),"Fix: charge date",IF($D638&gt;AsOf,"Fix: charge date is after the as-of date",IF(NOT(ISNUMBER($E638)),"Fix: due date",IF(OR($E638&lt;36526,$E638&lt;&gt;INT($E638)),"Fix: due date",IF($E638&lt;$D638,"Fix: due date is before the charge date",IF(NOT(ISNUMBER($F638)),"Fix: amount must be a number",IF($F638&lt;=0,"Fix: amount must be more than 0",IF(ROUND($F638,2)&lt;&gt;$F638,"Fix: amount in dollars and cents",IF($F638&gt;999999.99,"Fix: amount too large","OK"))))))))))))))))</f>
        <v/>
      </c>
    </row>
    <row r="639" customFormat="false" ht="15" hidden="false" customHeight="false" outlineLevel="0" collapsed="false">
      <c r="A639" s="11"/>
      <c r="B639" s="11"/>
      <c r="C639" s="15" t="str">
        <f aca="false">IF($B639="","",IFERROR(INDEX(Customers!$B$11:$B$5000,MATCH($B639,Customers!$A$11:$A$5000,0)),"Unknown ID"))</f>
        <v/>
      </c>
      <c r="D639" s="12"/>
      <c r="E639" s="12"/>
      <c r="F639" s="18"/>
      <c r="G639" s="11"/>
      <c r="H639" s="15" t="str">
        <f aca="false">IF(AND($A639="",$B639="",$D639="",$E639="",$F639="",$G639=""),"",IF($A639="","Fix: add a charge ID",IF(COUNTIF($A$6:$A$5000,$A639)+COUNTIF(Payments!$A$6:$A$5000,$A639)&gt;1,"Fix: duplicate ID",IF($B639="","Fix: choose a customer ID",IF(COUNTIF(Customers!$A$11:$A$5000,$B639)=0,"Fix: unknown customer ID",IF(COUNTIF(Customers!$A$11:$A$5000,$B639)&gt;1,"Fix: customer ID used twice on Customers",IF(NOT(ISNUMBER($D639)),"Fix: charge date",IF(OR($D639&lt;36526,$D639&lt;&gt;INT($D639)),"Fix: charge date",IF($D639&gt;AsOf,"Fix: charge date is after the as-of date",IF(NOT(ISNUMBER($E639)),"Fix: due date",IF(OR($E639&lt;36526,$E639&lt;&gt;INT($E639)),"Fix: due date",IF($E639&lt;$D639,"Fix: due date is before the charge date",IF(NOT(ISNUMBER($F639)),"Fix: amount must be a number",IF($F639&lt;=0,"Fix: amount must be more than 0",IF(ROUND($F639,2)&lt;&gt;$F639,"Fix: amount in dollars and cents",IF($F639&gt;999999.99,"Fix: amount too large","OK"))))))))))))))))</f>
        <v/>
      </c>
    </row>
    <row r="640" customFormat="false" ht="15" hidden="false" customHeight="false" outlineLevel="0" collapsed="false">
      <c r="A640" s="11"/>
      <c r="B640" s="11"/>
      <c r="C640" s="15" t="str">
        <f aca="false">IF($B640="","",IFERROR(INDEX(Customers!$B$11:$B$5000,MATCH($B640,Customers!$A$11:$A$5000,0)),"Unknown ID"))</f>
        <v/>
      </c>
      <c r="D640" s="12"/>
      <c r="E640" s="12"/>
      <c r="F640" s="18"/>
      <c r="G640" s="11"/>
      <c r="H640" s="15" t="str">
        <f aca="false">IF(AND($A640="",$B640="",$D640="",$E640="",$F640="",$G640=""),"",IF($A640="","Fix: add a charge ID",IF(COUNTIF($A$6:$A$5000,$A640)+COUNTIF(Payments!$A$6:$A$5000,$A640)&gt;1,"Fix: duplicate ID",IF($B640="","Fix: choose a customer ID",IF(COUNTIF(Customers!$A$11:$A$5000,$B640)=0,"Fix: unknown customer ID",IF(COUNTIF(Customers!$A$11:$A$5000,$B640)&gt;1,"Fix: customer ID used twice on Customers",IF(NOT(ISNUMBER($D640)),"Fix: charge date",IF(OR($D640&lt;36526,$D640&lt;&gt;INT($D640)),"Fix: charge date",IF($D640&gt;AsOf,"Fix: charge date is after the as-of date",IF(NOT(ISNUMBER($E640)),"Fix: due date",IF(OR($E640&lt;36526,$E640&lt;&gt;INT($E640)),"Fix: due date",IF($E640&lt;$D640,"Fix: due date is before the charge date",IF(NOT(ISNUMBER($F640)),"Fix: amount must be a number",IF($F640&lt;=0,"Fix: amount must be more than 0",IF(ROUND($F640,2)&lt;&gt;$F640,"Fix: amount in dollars and cents",IF($F640&gt;999999.99,"Fix: amount too large","OK"))))))))))))))))</f>
        <v/>
      </c>
    </row>
    <row r="641" customFormat="false" ht="15" hidden="false" customHeight="false" outlineLevel="0" collapsed="false">
      <c r="A641" s="11"/>
      <c r="B641" s="11"/>
      <c r="C641" s="15" t="str">
        <f aca="false">IF($B641="","",IFERROR(INDEX(Customers!$B$11:$B$5000,MATCH($B641,Customers!$A$11:$A$5000,0)),"Unknown ID"))</f>
        <v/>
      </c>
      <c r="D641" s="12"/>
      <c r="E641" s="12"/>
      <c r="F641" s="18"/>
      <c r="G641" s="11"/>
      <c r="H641" s="15" t="str">
        <f aca="false">IF(AND($A641="",$B641="",$D641="",$E641="",$F641="",$G641=""),"",IF($A641="","Fix: add a charge ID",IF(COUNTIF($A$6:$A$5000,$A641)+COUNTIF(Payments!$A$6:$A$5000,$A641)&gt;1,"Fix: duplicate ID",IF($B641="","Fix: choose a customer ID",IF(COUNTIF(Customers!$A$11:$A$5000,$B641)=0,"Fix: unknown customer ID",IF(COUNTIF(Customers!$A$11:$A$5000,$B641)&gt;1,"Fix: customer ID used twice on Customers",IF(NOT(ISNUMBER($D641)),"Fix: charge date",IF(OR($D641&lt;36526,$D641&lt;&gt;INT($D641)),"Fix: charge date",IF($D641&gt;AsOf,"Fix: charge date is after the as-of date",IF(NOT(ISNUMBER($E641)),"Fix: due date",IF(OR($E641&lt;36526,$E641&lt;&gt;INT($E641)),"Fix: due date",IF($E641&lt;$D641,"Fix: due date is before the charge date",IF(NOT(ISNUMBER($F641)),"Fix: amount must be a number",IF($F641&lt;=0,"Fix: amount must be more than 0",IF(ROUND($F641,2)&lt;&gt;$F641,"Fix: amount in dollars and cents",IF($F641&gt;999999.99,"Fix: amount too large","OK"))))))))))))))))</f>
        <v/>
      </c>
    </row>
    <row r="642" customFormat="false" ht="15" hidden="false" customHeight="false" outlineLevel="0" collapsed="false">
      <c r="A642" s="11"/>
      <c r="B642" s="11"/>
      <c r="C642" s="15" t="str">
        <f aca="false">IF($B642="","",IFERROR(INDEX(Customers!$B$11:$B$5000,MATCH($B642,Customers!$A$11:$A$5000,0)),"Unknown ID"))</f>
        <v/>
      </c>
      <c r="D642" s="12"/>
      <c r="E642" s="12"/>
      <c r="F642" s="18"/>
      <c r="G642" s="11"/>
      <c r="H642" s="15" t="str">
        <f aca="false">IF(AND($A642="",$B642="",$D642="",$E642="",$F642="",$G642=""),"",IF($A642="","Fix: add a charge ID",IF(COUNTIF($A$6:$A$5000,$A642)+COUNTIF(Payments!$A$6:$A$5000,$A642)&gt;1,"Fix: duplicate ID",IF($B642="","Fix: choose a customer ID",IF(COUNTIF(Customers!$A$11:$A$5000,$B642)=0,"Fix: unknown customer ID",IF(COUNTIF(Customers!$A$11:$A$5000,$B642)&gt;1,"Fix: customer ID used twice on Customers",IF(NOT(ISNUMBER($D642)),"Fix: charge date",IF(OR($D642&lt;36526,$D642&lt;&gt;INT($D642)),"Fix: charge date",IF($D642&gt;AsOf,"Fix: charge date is after the as-of date",IF(NOT(ISNUMBER($E642)),"Fix: due date",IF(OR($E642&lt;36526,$E642&lt;&gt;INT($E642)),"Fix: due date",IF($E642&lt;$D642,"Fix: due date is before the charge date",IF(NOT(ISNUMBER($F642)),"Fix: amount must be a number",IF($F642&lt;=0,"Fix: amount must be more than 0",IF(ROUND($F642,2)&lt;&gt;$F642,"Fix: amount in dollars and cents",IF($F642&gt;999999.99,"Fix: amount too large","OK"))))))))))))))))</f>
        <v/>
      </c>
    </row>
    <row r="643" customFormat="false" ht="15" hidden="false" customHeight="false" outlineLevel="0" collapsed="false">
      <c r="A643" s="11"/>
      <c r="B643" s="11"/>
      <c r="C643" s="15" t="str">
        <f aca="false">IF($B643="","",IFERROR(INDEX(Customers!$B$11:$B$5000,MATCH($B643,Customers!$A$11:$A$5000,0)),"Unknown ID"))</f>
        <v/>
      </c>
      <c r="D643" s="12"/>
      <c r="E643" s="12"/>
      <c r="F643" s="18"/>
      <c r="G643" s="11"/>
      <c r="H643" s="15" t="str">
        <f aca="false">IF(AND($A643="",$B643="",$D643="",$E643="",$F643="",$G643=""),"",IF($A643="","Fix: add a charge ID",IF(COUNTIF($A$6:$A$5000,$A643)+COUNTIF(Payments!$A$6:$A$5000,$A643)&gt;1,"Fix: duplicate ID",IF($B643="","Fix: choose a customer ID",IF(COUNTIF(Customers!$A$11:$A$5000,$B643)=0,"Fix: unknown customer ID",IF(COUNTIF(Customers!$A$11:$A$5000,$B643)&gt;1,"Fix: customer ID used twice on Customers",IF(NOT(ISNUMBER($D643)),"Fix: charge date",IF(OR($D643&lt;36526,$D643&lt;&gt;INT($D643)),"Fix: charge date",IF($D643&gt;AsOf,"Fix: charge date is after the as-of date",IF(NOT(ISNUMBER($E643)),"Fix: due date",IF(OR($E643&lt;36526,$E643&lt;&gt;INT($E643)),"Fix: due date",IF($E643&lt;$D643,"Fix: due date is before the charge date",IF(NOT(ISNUMBER($F643)),"Fix: amount must be a number",IF($F643&lt;=0,"Fix: amount must be more than 0",IF(ROUND($F643,2)&lt;&gt;$F643,"Fix: amount in dollars and cents",IF($F643&gt;999999.99,"Fix: amount too large","OK"))))))))))))))))</f>
        <v/>
      </c>
    </row>
    <row r="644" customFormat="false" ht="15" hidden="false" customHeight="false" outlineLevel="0" collapsed="false">
      <c r="A644" s="11"/>
      <c r="B644" s="11"/>
      <c r="C644" s="15" t="str">
        <f aca="false">IF($B644="","",IFERROR(INDEX(Customers!$B$11:$B$5000,MATCH($B644,Customers!$A$11:$A$5000,0)),"Unknown ID"))</f>
        <v/>
      </c>
      <c r="D644" s="12"/>
      <c r="E644" s="12"/>
      <c r="F644" s="18"/>
      <c r="G644" s="11"/>
      <c r="H644" s="15" t="str">
        <f aca="false">IF(AND($A644="",$B644="",$D644="",$E644="",$F644="",$G644=""),"",IF($A644="","Fix: add a charge ID",IF(COUNTIF($A$6:$A$5000,$A644)+COUNTIF(Payments!$A$6:$A$5000,$A644)&gt;1,"Fix: duplicate ID",IF($B644="","Fix: choose a customer ID",IF(COUNTIF(Customers!$A$11:$A$5000,$B644)=0,"Fix: unknown customer ID",IF(COUNTIF(Customers!$A$11:$A$5000,$B644)&gt;1,"Fix: customer ID used twice on Customers",IF(NOT(ISNUMBER($D644)),"Fix: charge date",IF(OR($D644&lt;36526,$D644&lt;&gt;INT($D644)),"Fix: charge date",IF($D644&gt;AsOf,"Fix: charge date is after the as-of date",IF(NOT(ISNUMBER($E644)),"Fix: due date",IF(OR($E644&lt;36526,$E644&lt;&gt;INT($E644)),"Fix: due date",IF($E644&lt;$D644,"Fix: due date is before the charge date",IF(NOT(ISNUMBER($F644)),"Fix: amount must be a number",IF($F644&lt;=0,"Fix: amount must be more than 0",IF(ROUND($F644,2)&lt;&gt;$F644,"Fix: amount in dollars and cents",IF($F644&gt;999999.99,"Fix: amount too large","OK"))))))))))))))))</f>
        <v/>
      </c>
    </row>
    <row r="645" customFormat="false" ht="15" hidden="false" customHeight="false" outlineLevel="0" collapsed="false">
      <c r="A645" s="11"/>
      <c r="B645" s="11"/>
      <c r="C645" s="15" t="str">
        <f aca="false">IF($B645="","",IFERROR(INDEX(Customers!$B$11:$B$5000,MATCH($B645,Customers!$A$11:$A$5000,0)),"Unknown ID"))</f>
        <v/>
      </c>
      <c r="D645" s="12"/>
      <c r="E645" s="12"/>
      <c r="F645" s="18"/>
      <c r="G645" s="11"/>
      <c r="H645" s="15" t="str">
        <f aca="false">IF(AND($A645="",$B645="",$D645="",$E645="",$F645="",$G645=""),"",IF($A645="","Fix: add a charge ID",IF(COUNTIF($A$6:$A$5000,$A645)+COUNTIF(Payments!$A$6:$A$5000,$A645)&gt;1,"Fix: duplicate ID",IF($B645="","Fix: choose a customer ID",IF(COUNTIF(Customers!$A$11:$A$5000,$B645)=0,"Fix: unknown customer ID",IF(COUNTIF(Customers!$A$11:$A$5000,$B645)&gt;1,"Fix: customer ID used twice on Customers",IF(NOT(ISNUMBER($D645)),"Fix: charge date",IF(OR($D645&lt;36526,$D645&lt;&gt;INT($D645)),"Fix: charge date",IF($D645&gt;AsOf,"Fix: charge date is after the as-of date",IF(NOT(ISNUMBER($E645)),"Fix: due date",IF(OR($E645&lt;36526,$E645&lt;&gt;INT($E645)),"Fix: due date",IF($E645&lt;$D645,"Fix: due date is before the charge date",IF(NOT(ISNUMBER($F645)),"Fix: amount must be a number",IF($F645&lt;=0,"Fix: amount must be more than 0",IF(ROUND($F645,2)&lt;&gt;$F645,"Fix: amount in dollars and cents",IF($F645&gt;999999.99,"Fix: amount too large","OK"))))))))))))))))</f>
        <v/>
      </c>
    </row>
    <row r="646" customFormat="false" ht="15" hidden="false" customHeight="false" outlineLevel="0" collapsed="false">
      <c r="A646" s="11"/>
      <c r="B646" s="11"/>
      <c r="C646" s="15" t="str">
        <f aca="false">IF($B646="","",IFERROR(INDEX(Customers!$B$11:$B$5000,MATCH($B646,Customers!$A$11:$A$5000,0)),"Unknown ID"))</f>
        <v/>
      </c>
      <c r="D646" s="12"/>
      <c r="E646" s="12"/>
      <c r="F646" s="18"/>
      <c r="G646" s="11"/>
      <c r="H646" s="15" t="str">
        <f aca="false">IF(AND($A646="",$B646="",$D646="",$E646="",$F646="",$G646=""),"",IF($A646="","Fix: add a charge ID",IF(COUNTIF($A$6:$A$5000,$A646)+COUNTIF(Payments!$A$6:$A$5000,$A646)&gt;1,"Fix: duplicate ID",IF($B646="","Fix: choose a customer ID",IF(COUNTIF(Customers!$A$11:$A$5000,$B646)=0,"Fix: unknown customer ID",IF(COUNTIF(Customers!$A$11:$A$5000,$B646)&gt;1,"Fix: customer ID used twice on Customers",IF(NOT(ISNUMBER($D646)),"Fix: charge date",IF(OR($D646&lt;36526,$D646&lt;&gt;INT($D646)),"Fix: charge date",IF($D646&gt;AsOf,"Fix: charge date is after the as-of date",IF(NOT(ISNUMBER($E646)),"Fix: due date",IF(OR($E646&lt;36526,$E646&lt;&gt;INT($E646)),"Fix: due date",IF($E646&lt;$D646,"Fix: due date is before the charge date",IF(NOT(ISNUMBER($F646)),"Fix: amount must be a number",IF($F646&lt;=0,"Fix: amount must be more than 0",IF(ROUND($F646,2)&lt;&gt;$F646,"Fix: amount in dollars and cents",IF($F646&gt;999999.99,"Fix: amount too large","OK"))))))))))))))))</f>
        <v/>
      </c>
    </row>
    <row r="647" customFormat="false" ht="15" hidden="false" customHeight="false" outlineLevel="0" collapsed="false">
      <c r="A647" s="11"/>
      <c r="B647" s="11"/>
      <c r="C647" s="15" t="str">
        <f aca="false">IF($B647="","",IFERROR(INDEX(Customers!$B$11:$B$5000,MATCH($B647,Customers!$A$11:$A$5000,0)),"Unknown ID"))</f>
        <v/>
      </c>
      <c r="D647" s="12"/>
      <c r="E647" s="12"/>
      <c r="F647" s="18"/>
      <c r="G647" s="11"/>
      <c r="H647" s="15" t="str">
        <f aca="false">IF(AND($A647="",$B647="",$D647="",$E647="",$F647="",$G647=""),"",IF($A647="","Fix: add a charge ID",IF(COUNTIF($A$6:$A$5000,$A647)+COUNTIF(Payments!$A$6:$A$5000,$A647)&gt;1,"Fix: duplicate ID",IF($B647="","Fix: choose a customer ID",IF(COUNTIF(Customers!$A$11:$A$5000,$B647)=0,"Fix: unknown customer ID",IF(COUNTIF(Customers!$A$11:$A$5000,$B647)&gt;1,"Fix: customer ID used twice on Customers",IF(NOT(ISNUMBER($D647)),"Fix: charge date",IF(OR($D647&lt;36526,$D647&lt;&gt;INT($D647)),"Fix: charge date",IF($D647&gt;AsOf,"Fix: charge date is after the as-of date",IF(NOT(ISNUMBER($E647)),"Fix: due date",IF(OR($E647&lt;36526,$E647&lt;&gt;INT($E647)),"Fix: due date",IF($E647&lt;$D647,"Fix: due date is before the charge date",IF(NOT(ISNUMBER($F647)),"Fix: amount must be a number",IF($F647&lt;=0,"Fix: amount must be more than 0",IF(ROUND($F647,2)&lt;&gt;$F647,"Fix: amount in dollars and cents",IF($F647&gt;999999.99,"Fix: amount too large","OK"))))))))))))))))</f>
        <v/>
      </c>
    </row>
    <row r="648" customFormat="false" ht="15" hidden="false" customHeight="false" outlineLevel="0" collapsed="false">
      <c r="A648" s="11"/>
      <c r="B648" s="11"/>
      <c r="C648" s="15" t="str">
        <f aca="false">IF($B648="","",IFERROR(INDEX(Customers!$B$11:$B$5000,MATCH($B648,Customers!$A$11:$A$5000,0)),"Unknown ID"))</f>
        <v/>
      </c>
      <c r="D648" s="12"/>
      <c r="E648" s="12"/>
      <c r="F648" s="18"/>
      <c r="G648" s="11"/>
      <c r="H648" s="15" t="str">
        <f aca="false">IF(AND($A648="",$B648="",$D648="",$E648="",$F648="",$G648=""),"",IF($A648="","Fix: add a charge ID",IF(COUNTIF($A$6:$A$5000,$A648)+COUNTIF(Payments!$A$6:$A$5000,$A648)&gt;1,"Fix: duplicate ID",IF($B648="","Fix: choose a customer ID",IF(COUNTIF(Customers!$A$11:$A$5000,$B648)=0,"Fix: unknown customer ID",IF(COUNTIF(Customers!$A$11:$A$5000,$B648)&gt;1,"Fix: customer ID used twice on Customers",IF(NOT(ISNUMBER($D648)),"Fix: charge date",IF(OR($D648&lt;36526,$D648&lt;&gt;INT($D648)),"Fix: charge date",IF($D648&gt;AsOf,"Fix: charge date is after the as-of date",IF(NOT(ISNUMBER($E648)),"Fix: due date",IF(OR($E648&lt;36526,$E648&lt;&gt;INT($E648)),"Fix: due date",IF($E648&lt;$D648,"Fix: due date is before the charge date",IF(NOT(ISNUMBER($F648)),"Fix: amount must be a number",IF($F648&lt;=0,"Fix: amount must be more than 0",IF(ROUND($F648,2)&lt;&gt;$F648,"Fix: amount in dollars and cents",IF($F648&gt;999999.99,"Fix: amount too large","OK"))))))))))))))))</f>
        <v/>
      </c>
    </row>
    <row r="649" customFormat="false" ht="15" hidden="false" customHeight="false" outlineLevel="0" collapsed="false">
      <c r="A649" s="11"/>
      <c r="B649" s="11"/>
      <c r="C649" s="15" t="str">
        <f aca="false">IF($B649="","",IFERROR(INDEX(Customers!$B$11:$B$5000,MATCH($B649,Customers!$A$11:$A$5000,0)),"Unknown ID"))</f>
        <v/>
      </c>
      <c r="D649" s="12"/>
      <c r="E649" s="12"/>
      <c r="F649" s="18"/>
      <c r="G649" s="11"/>
      <c r="H649" s="15" t="str">
        <f aca="false">IF(AND($A649="",$B649="",$D649="",$E649="",$F649="",$G649=""),"",IF($A649="","Fix: add a charge ID",IF(COUNTIF($A$6:$A$5000,$A649)+COUNTIF(Payments!$A$6:$A$5000,$A649)&gt;1,"Fix: duplicate ID",IF($B649="","Fix: choose a customer ID",IF(COUNTIF(Customers!$A$11:$A$5000,$B649)=0,"Fix: unknown customer ID",IF(COUNTIF(Customers!$A$11:$A$5000,$B649)&gt;1,"Fix: customer ID used twice on Customers",IF(NOT(ISNUMBER($D649)),"Fix: charge date",IF(OR($D649&lt;36526,$D649&lt;&gt;INT($D649)),"Fix: charge date",IF($D649&gt;AsOf,"Fix: charge date is after the as-of date",IF(NOT(ISNUMBER($E649)),"Fix: due date",IF(OR($E649&lt;36526,$E649&lt;&gt;INT($E649)),"Fix: due date",IF($E649&lt;$D649,"Fix: due date is before the charge date",IF(NOT(ISNUMBER($F649)),"Fix: amount must be a number",IF($F649&lt;=0,"Fix: amount must be more than 0",IF(ROUND($F649,2)&lt;&gt;$F649,"Fix: amount in dollars and cents",IF($F649&gt;999999.99,"Fix: amount too large","OK"))))))))))))))))</f>
        <v/>
      </c>
    </row>
    <row r="650" customFormat="false" ht="15" hidden="false" customHeight="false" outlineLevel="0" collapsed="false">
      <c r="A650" s="11"/>
      <c r="B650" s="11"/>
      <c r="C650" s="15" t="str">
        <f aca="false">IF($B650="","",IFERROR(INDEX(Customers!$B$11:$B$5000,MATCH($B650,Customers!$A$11:$A$5000,0)),"Unknown ID"))</f>
        <v/>
      </c>
      <c r="D650" s="12"/>
      <c r="E650" s="12"/>
      <c r="F650" s="18"/>
      <c r="G650" s="11"/>
      <c r="H650" s="15" t="str">
        <f aca="false">IF(AND($A650="",$B650="",$D650="",$E650="",$F650="",$G650=""),"",IF($A650="","Fix: add a charge ID",IF(COUNTIF($A$6:$A$5000,$A650)+COUNTIF(Payments!$A$6:$A$5000,$A650)&gt;1,"Fix: duplicate ID",IF($B650="","Fix: choose a customer ID",IF(COUNTIF(Customers!$A$11:$A$5000,$B650)=0,"Fix: unknown customer ID",IF(COUNTIF(Customers!$A$11:$A$5000,$B650)&gt;1,"Fix: customer ID used twice on Customers",IF(NOT(ISNUMBER($D650)),"Fix: charge date",IF(OR($D650&lt;36526,$D650&lt;&gt;INT($D650)),"Fix: charge date",IF($D650&gt;AsOf,"Fix: charge date is after the as-of date",IF(NOT(ISNUMBER($E650)),"Fix: due date",IF(OR($E650&lt;36526,$E650&lt;&gt;INT($E650)),"Fix: due date",IF($E650&lt;$D650,"Fix: due date is before the charge date",IF(NOT(ISNUMBER($F650)),"Fix: amount must be a number",IF($F650&lt;=0,"Fix: amount must be more than 0",IF(ROUND($F650,2)&lt;&gt;$F650,"Fix: amount in dollars and cents",IF($F650&gt;999999.99,"Fix: amount too large","OK"))))))))))))))))</f>
        <v/>
      </c>
    </row>
    <row r="651" customFormat="false" ht="15" hidden="false" customHeight="false" outlineLevel="0" collapsed="false">
      <c r="A651" s="11"/>
      <c r="B651" s="11"/>
      <c r="C651" s="15" t="str">
        <f aca="false">IF($B651="","",IFERROR(INDEX(Customers!$B$11:$B$5000,MATCH($B651,Customers!$A$11:$A$5000,0)),"Unknown ID"))</f>
        <v/>
      </c>
      <c r="D651" s="12"/>
      <c r="E651" s="12"/>
      <c r="F651" s="18"/>
      <c r="G651" s="11"/>
      <c r="H651" s="15" t="str">
        <f aca="false">IF(AND($A651="",$B651="",$D651="",$E651="",$F651="",$G651=""),"",IF($A651="","Fix: add a charge ID",IF(COUNTIF($A$6:$A$5000,$A651)+COUNTIF(Payments!$A$6:$A$5000,$A651)&gt;1,"Fix: duplicate ID",IF($B651="","Fix: choose a customer ID",IF(COUNTIF(Customers!$A$11:$A$5000,$B651)=0,"Fix: unknown customer ID",IF(COUNTIF(Customers!$A$11:$A$5000,$B651)&gt;1,"Fix: customer ID used twice on Customers",IF(NOT(ISNUMBER($D651)),"Fix: charge date",IF(OR($D651&lt;36526,$D651&lt;&gt;INT($D651)),"Fix: charge date",IF($D651&gt;AsOf,"Fix: charge date is after the as-of date",IF(NOT(ISNUMBER($E651)),"Fix: due date",IF(OR($E651&lt;36526,$E651&lt;&gt;INT($E651)),"Fix: due date",IF($E651&lt;$D651,"Fix: due date is before the charge date",IF(NOT(ISNUMBER($F651)),"Fix: amount must be a number",IF($F651&lt;=0,"Fix: amount must be more than 0",IF(ROUND($F651,2)&lt;&gt;$F651,"Fix: amount in dollars and cents",IF($F651&gt;999999.99,"Fix: amount too large","OK"))))))))))))))))</f>
        <v/>
      </c>
    </row>
    <row r="652" customFormat="false" ht="15" hidden="false" customHeight="false" outlineLevel="0" collapsed="false">
      <c r="A652" s="11"/>
      <c r="B652" s="11"/>
      <c r="C652" s="15" t="str">
        <f aca="false">IF($B652="","",IFERROR(INDEX(Customers!$B$11:$B$5000,MATCH($B652,Customers!$A$11:$A$5000,0)),"Unknown ID"))</f>
        <v/>
      </c>
      <c r="D652" s="12"/>
      <c r="E652" s="12"/>
      <c r="F652" s="18"/>
      <c r="G652" s="11"/>
      <c r="H652" s="15" t="str">
        <f aca="false">IF(AND($A652="",$B652="",$D652="",$E652="",$F652="",$G652=""),"",IF($A652="","Fix: add a charge ID",IF(COUNTIF($A$6:$A$5000,$A652)+COUNTIF(Payments!$A$6:$A$5000,$A652)&gt;1,"Fix: duplicate ID",IF($B652="","Fix: choose a customer ID",IF(COUNTIF(Customers!$A$11:$A$5000,$B652)=0,"Fix: unknown customer ID",IF(COUNTIF(Customers!$A$11:$A$5000,$B652)&gt;1,"Fix: customer ID used twice on Customers",IF(NOT(ISNUMBER($D652)),"Fix: charge date",IF(OR($D652&lt;36526,$D652&lt;&gt;INT($D652)),"Fix: charge date",IF($D652&gt;AsOf,"Fix: charge date is after the as-of date",IF(NOT(ISNUMBER($E652)),"Fix: due date",IF(OR($E652&lt;36526,$E652&lt;&gt;INT($E652)),"Fix: due date",IF($E652&lt;$D652,"Fix: due date is before the charge date",IF(NOT(ISNUMBER($F652)),"Fix: amount must be a number",IF($F652&lt;=0,"Fix: amount must be more than 0",IF(ROUND($F652,2)&lt;&gt;$F652,"Fix: amount in dollars and cents",IF($F652&gt;999999.99,"Fix: amount too large","OK"))))))))))))))))</f>
        <v/>
      </c>
    </row>
    <row r="653" customFormat="false" ht="15" hidden="false" customHeight="false" outlineLevel="0" collapsed="false">
      <c r="A653" s="11"/>
      <c r="B653" s="11"/>
      <c r="C653" s="15" t="str">
        <f aca="false">IF($B653="","",IFERROR(INDEX(Customers!$B$11:$B$5000,MATCH($B653,Customers!$A$11:$A$5000,0)),"Unknown ID"))</f>
        <v/>
      </c>
      <c r="D653" s="12"/>
      <c r="E653" s="12"/>
      <c r="F653" s="18"/>
      <c r="G653" s="11"/>
      <c r="H653" s="15" t="str">
        <f aca="false">IF(AND($A653="",$B653="",$D653="",$E653="",$F653="",$G653=""),"",IF($A653="","Fix: add a charge ID",IF(COUNTIF($A$6:$A$5000,$A653)+COUNTIF(Payments!$A$6:$A$5000,$A653)&gt;1,"Fix: duplicate ID",IF($B653="","Fix: choose a customer ID",IF(COUNTIF(Customers!$A$11:$A$5000,$B653)=0,"Fix: unknown customer ID",IF(COUNTIF(Customers!$A$11:$A$5000,$B653)&gt;1,"Fix: customer ID used twice on Customers",IF(NOT(ISNUMBER($D653)),"Fix: charge date",IF(OR($D653&lt;36526,$D653&lt;&gt;INT($D653)),"Fix: charge date",IF($D653&gt;AsOf,"Fix: charge date is after the as-of date",IF(NOT(ISNUMBER($E653)),"Fix: due date",IF(OR($E653&lt;36526,$E653&lt;&gt;INT($E653)),"Fix: due date",IF($E653&lt;$D653,"Fix: due date is before the charge date",IF(NOT(ISNUMBER($F653)),"Fix: amount must be a number",IF($F653&lt;=0,"Fix: amount must be more than 0",IF(ROUND($F653,2)&lt;&gt;$F653,"Fix: amount in dollars and cents",IF($F653&gt;999999.99,"Fix: amount too large","OK"))))))))))))))))</f>
        <v/>
      </c>
    </row>
    <row r="654" customFormat="false" ht="15" hidden="false" customHeight="false" outlineLevel="0" collapsed="false">
      <c r="A654" s="11"/>
      <c r="B654" s="11"/>
      <c r="C654" s="15" t="str">
        <f aca="false">IF($B654="","",IFERROR(INDEX(Customers!$B$11:$B$5000,MATCH($B654,Customers!$A$11:$A$5000,0)),"Unknown ID"))</f>
        <v/>
      </c>
      <c r="D654" s="12"/>
      <c r="E654" s="12"/>
      <c r="F654" s="18"/>
      <c r="G654" s="11"/>
      <c r="H654" s="15" t="str">
        <f aca="false">IF(AND($A654="",$B654="",$D654="",$E654="",$F654="",$G654=""),"",IF($A654="","Fix: add a charge ID",IF(COUNTIF($A$6:$A$5000,$A654)+COUNTIF(Payments!$A$6:$A$5000,$A654)&gt;1,"Fix: duplicate ID",IF($B654="","Fix: choose a customer ID",IF(COUNTIF(Customers!$A$11:$A$5000,$B654)=0,"Fix: unknown customer ID",IF(COUNTIF(Customers!$A$11:$A$5000,$B654)&gt;1,"Fix: customer ID used twice on Customers",IF(NOT(ISNUMBER($D654)),"Fix: charge date",IF(OR($D654&lt;36526,$D654&lt;&gt;INT($D654)),"Fix: charge date",IF($D654&gt;AsOf,"Fix: charge date is after the as-of date",IF(NOT(ISNUMBER($E654)),"Fix: due date",IF(OR($E654&lt;36526,$E654&lt;&gt;INT($E654)),"Fix: due date",IF($E654&lt;$D654,"Fix: due date is before the charge date",IF(NOT(ISNUMBER($F654)),"Fix: amount must be a number",IF($F654&lt;=0,"Fix: amount must be more than 0",IF(ROUND($F654,2)&lt;&gt;$F654,"Fix: amount in dollars and cents",IF($F654&gt;999999.99,"Fix: amount too large","OK"))))))))))))))))</f>
        <v/>
      </c>
    </row>
    <row r="655" customFormat="false" ht="15" hidden="false" customHeight="false" outlineLevel="0" collapsed="false">
      <c r="A655" s="11"/>
      <c r="B655" s="11"/>
      <c r="C655" s="15" t="str">
        <f aca="false">IF($B655="","",IFERROR(INDEX(Customers!$B$11:$B$5000,MATCH($B655,Customers!$A$11:$A$5000,0)),"Unknown ID"))</f>
        <v/>
      </c>
      <c r="D655" s="12"/>
      <c r="E655" s="12"/>
      <c r="F655" s="18"/>
      <c r="G655" s="11"/>
      <c r="H655" s="15" t="str">
        <f aca="false">IF(AND($A655="",$B655="",$D655="",$E655="",$F655="",$G655=""),"",IF($A655="","Fix: add a charge ID",IF(COUNTIF($A$6:$A$5000,$A655)+COUNTIF(Payments!$A$6:$A$5000,$A655)&gt;1,"Fix: duplicate ID",IF($B655="","Fix: choose a customer ID",IF(COUNTIF(Customers!$A$11:$A$5000,$B655)=0,"Fix: unknown customer ID",IF(COUNTIF(Customers!$A$11:$A$5000,$B655)&gt;1,"Fix: customer ID used twice on Customers",IF(NOT(ISNUMBER($D655)),"Fix: charge date",IF(OR($D655&lt;36526,$D655&lt;&gt;INT($D655)),"Fix: charge date",IF($D655&gt;AsOf,"Fix: charge date is after the as-of date",IF(NOT(ISNUMBER($E655)),"Fix: due date",IF(OR($E655&lt;36526,$E655&lt;&gt;INT($E655)),"Fix: due date",IF($E655&lt;$D655,"Fix: due date is before the charge date",IF(NOT(ISNUMBER($F655)),"Fix: amount must be a number",IF($F655&lt;=0,"Fix: amount must be more than 0",IF(ROUND($F655,2)&lt;&gt;$F655,"Fix: amount in dollars and cents",IF($F655&gt;999999.99,"Fix: amount too large","OK"))))))))))))))))</f>
        <v/>
      </c>
    </row>
    <row r="656" customFormat="false" ht="15" hidden="false" customHeight="false" outlineLevel="0" collapsed="false">
      <c r="A656" s="11"/>
      <c r="B656" s="11"/>
      <c r="C656" s="15" t="str">
        <f aca="false">IF($B656="","",IFERROR(INDEX(Customers!$B$11:$B$5000,MATCH($B656,Customers!$A$11:$A$5000,0)),"Unknown ID"))</f>
        <v/>
      </c>
      <c r="D656" s="12"/>
      <c r="E656" s="12"/>
      <c r="F656" s="18"/>
      <c r="G656" s="11"/>
      <c r="H656" s="15" t="str">
        <f aca="false">IF(AND($A656="",$B656="",$D656="",$E656="",$F656="",$G656=""),"",IF($A656="","Fix: add a charge ID",IF(COUNTIF($A$6:$A$5000,$A656)+COUNTIF(Payments!$A$6:$A$5000,$A656)&gt;1,"Fix: duplicate ID",IF($B656="","Fix: choose a customer ID",IF(COUNTIF(Customers!$A$11:$A$5000,$B656)=0,"Fix: unknown customer ID",IF(COUNTIF(Customers!$A$11:$A$5000,$B656)&gt;1,"Fix: customer ID used twice on Customers",IF(NOT(ISNUMBER($D656)),"Fix: charge date",IF(OR($D656&lt;36526,$D656&lt;&gt;INT($D656)),"Fix: charge date",IF($D656&gt;AsOf,"Fix: charge date is after the as-of date",IF(NOT(ISNUMBER($E656)),"Fix: due date",IF(OR($E656&lt;36526,$E656&lt;&gt;INT($E656)),"Fix: due date",IF($E656&lt;$D656,"Fix: due date is before the charge date",IF(NOT(ISNUMBER($F656)),"Fix: amount must be a number",IF($F656&lt;=0,"Fix: amount must be more than 0",IF(ROUND($F656,2)&lt;&gt;$F656,"Fix: amount in dollars and cents",IF($F656&gt;999999.99,"Fix: amount too large","OK"))))))))))))))))</f>
        <v/>
      </c>
    </row>
    <row r="657" customFormat="false" ht="15" hidden="false" customHeight="false" outlineLevel="0" collapsed="false">
      <c r="A657" s="11"/>
      <c r="B657" s="11"/>
      <c r="C657" s="15" t="str">
        <f aca="false">IF($B657="","",IFERROR(INDEX(Customers!$B$11:$B$5000,MATCH($B657,Customers!$A$11:$A$5000,0)),"Unknown ID"))</f>
        <v/>
      </c>
      <c r="D657" s="12"/>
      <c r="E657" s="12"/>
      <c r="F657" s="18"/>
      <c r="G657" s="11"/>
      <c r="H657" s="15" t="str">
        <f aca="false">IF(AND($A657="",$B657="",$D657="",$E657="",$F657="",$G657=""),"",IF($A657="","Fix: add a charge ID",IF(COUNTIF($A$6:$A$5000,$A657)+COUNTIF(Payments!$A$6:$A$5000,$A657)&gt;1,"Fix: duplicate ID",IF($B657="","Fix: choose a customer ID",IF(COUNTIF(Customers!$A$11:$A$5000,$B657)=0,"Fix: unknown customer ID",IF(COUNTIF(Customers!$A$11:$A$5000,$B657)&gt;1,"Fix: customer ID used twice on Customers",IF(NOT(ISNUMBER($D657)),"Fix: charge date",IF(OR($D657&lt;36526,$D657&lt;&gt;INT($D657)),"Fix: charge date",IF($D657&gt;AsOf,"Fix: charge date is after the as-of date",IF(NOT(ISNUMBER($E657)),"Fix: due date",IF(OR($E657&lt;36526,$E657&lt;&gt;INT($E657)),"Fix: due date",IF($E657&lt;$D657,"Fix: due date is before the charge date",IF(NOT(ISNUMBER($F657)),"Fix: amount must be a number",IF($F657&lt;=0,"Fix: amount must be more than 0",IF(ROUND($F657,2)&lt;&gt;$F657,"Fix: amount in dollars and cents",IF($F657&gt;999999.99,"Fix: amount too large","OK"))))))))))))))))</f>
        <v/>
      </c>
    </row>
    <row r="658" customFormat="false" ht="15" hidden="false" customHeight="false" outlineLevel="0" collapsed="false">
      <c r="A658" s="11"/>
      <c r="B658" s="11"/>
      <c r="C658" s="15" t="str">
        <f aca="false">IF($B658="","",IFERROR(INDEX(Customers!$B$11:$B$5000,MATCH($B658,Customers!$A$11:$A$5000,0)),"Unknown ID"))</f>
        <v/>
      </c>
      <c r="D658" s="12"/>
      <c r="E658" s="12"/>
      <c r="F658" s="18"/>
      <c r="G658" s="11"/>
      <c r="H658" s="15" t="str">
        <f aca="false">IF(AND($A658="",$B658="",$D658="",$E658="",$F658="",$G658=""),"",IF($A658="","Fix: add a charge ID",IF(COUNTIF($A$6:$A$5000,$A658)+COUNTIF(Payments!$A$6:$A$5000,$A658)&gt;1,"Fix: duplicate ID",IF($B658="","Fix: choose a customer ID",IF(COUNTIF(Customers!$A$11:$A$5000,$B658)=0,"Fix: unknown customer ID",IF(COUNTIF(Customers!$A$11:$A$5000,$B658)&gt;1,"Fix: customer ID used twice on Customers",IF(NOT(ISNUMBER($D658)),"Fix: charge date",IF(OR($D658&lt;36526,$D658&lt;&gt;INT($D658)),"Fix: charge date",IF($D658&gt;AsOf,"Fix: charge date is after the as-of date",IF(NOT(ISNUMBER($E658)),"Fix: due date",IF(OR($E658&lt;36526,$E658&lt;&gt;INT($E658)),"Fix: due date",IF($E658&lt;$D658,"Fix: due date is before the charge date",IF(NOT(ISNUMBER($F658)),"Fix: amount must be a number",IF($F658&lt;=0,"Fix: amount must be more than 0",IF(ROUND($F658,2)&lt;&gt;$F658,"Fix: amount in dollars and cents",IF($F658&gt;999999.99,"Fix: amount too large","OK"))))))))))))))))</f>
        <v/>
      </c>
    </row>
    <row r="659" customFormat="false" ht="15" hidden="false" customHeight="false" outlineLevel="0" collapsed="false">
      <c r="A659" s="11"/>
      <c r="B659" s="11"/>
      <c r="C659" s="15" t="str">
        <f aca="false">IF($B659="","",IFERROR(INDEX(Customers!$B$11:$B$5000,MATCH($B659,Customers!$A$11:$A$5000,0)),"Unknown ID"))</f>
        <v/>
      </c>
      <c r="D659" s="12"/>
      <c r="E659" s="12"/>
      <c r="F659" s="18"/>
      <c r="G659" s="11"/>
      <c r="H659" s="15" t="str">
        <f aca="false">IF(AND($A659="",$B659="",$D659="",$E659="",$F659="",$G659=""),"",IF($A659="","Fix: add a charge ID",IF(COUNTIF($A$6:$A$5000,$A659)+COUNTIF(Payments!$A$6:$A$5000,$A659)&gt;1,"Fix: duplicate ID",IF($B659="","Fix: choose a customer ID",IF(COUNTIF(Customers!$A$11:$A$5000,$B659)=0,"Fix: unknown customer ID",IF(COUNTIF(Customers!$A$11:$A$5000,$B659)&gt;1,"Fix: customer ID used twice on Customers",IF(NOT(ISNUMBER($D659)),"Fix: charge date",IF(OR($D659&lt;36526,$D659&lt;&gt;INT($D659)),"Fix: charge date",IF($D659&gt;AsOf,"Fix: charge date is after the as-of date",IF(NOT(ISNUMBER($E659)),"Fix: due date",IF(OR($E659&lt;36526,$E659&lt;&gt;INT($E659)),"Fix: due date",IF($E659&lt;$D659,"Fix: due date is before the charge date",IF(NOT(ISNUMBER($F659)),"Fix: amount must be a number",IF($F659&lt;=0,"Fix: amount must be more than 0",IF(ROUND($F659,2)&lt;&gt;$F659,"Fix: amount in dollars and cents",IF($F659&gt;999999.99,"Fix: amount too large","OK"))))))))))))))))</f>
        <v/>
      </c>
    </row>
    <row r="660" customFormat="false" ht="15" hidden="false" customHeight="false" outlineLevel="0" collapsed="false">
      <c r="A660" s="11"/>
      <c r="B660" s="11"/>
      <c r="C660" s="15" t="str">
        <f aca="false">IF($B660="","",IFERROR(INDEX(Customers!$B$11:$B$5000,MATCH($B660,Customers!$A$11:$A$5000,0)),"Unknown ID"))</f>
        <v/>
      </c>
      <c r="D660" s="12"/>
      <c r="E660" s="12"/>
      <c r="F660" s="18"/>
      <c r="G660" s="11"/>
      <c r="H660" s="15" t="str">
        <f aca="false">IF(AND($A660="",$B660="",$D660="",$E660="",$F660="",$G660=""),"",IF($A660="","Fix: add a charge ID",IF(COUNTIF($A$6:$A$5000,$A660)+COUNTIF(Payments!$A$6:$A$5000,$A660)&gt;1,"Fix: duplicate ID",IF($B660="","Fix: choose a customer ID",IF(COUNTIF(Customers!$A$11:$A$5000,$B660)=0,"Fix: unknown customer ID",IF(COUNTIF(Customers!$A$11:$A$5000,$B660)&gt;1,"Fix: customer ID used twice on Customers",IF(NOT(ISNUMBER($D660)),"Fix: charge date",IF(OR($D660&lt;36526,$D660&lt;&gt;INT($D660)),"Fix: charge date",IF($D660&gt;AsOf,"Fix: charge date is after the as-of date",IF(NOT(ISNUMBER($E660)),"Fix: due date",IF(OR($E660&lt;36526,$E660&lt;&gt;INT($E660)),"Fix: due date",IF($E660&lt;$D660,"Fix: due date is before the charge date",IF(NOT(ISNUMBER($F660)),"Fix: amount must be a number",IF($F660&lt;=0,"Fix: amount must be more than 0",IF(ROUND($F660,2)&lt;&gt;$F660,"Fix: amount in dollars and cents",IF($F660&gt;999999.99,"Fix: amount too large","OK"))))))))))))))))</f>
        <v/>
      </c>
    </row>
    <row r="661" customFormat="false" ht="15" hidden="false" customHeight="false" outlineLevel="0" collapsed="false">
      <c r="A661" s="11"/>
      <c r="B661" s="11"/>
      <c r="C661" s="15" t="str">
        <f aca="false">IF($B661="","",IFERROR(INDEX(Customers!$B$11:$B$5000,MATCH($B661,Customers!$A$11:$A$5000,0)),"Unknown ID"))</f>
        <v/>
      </c>
      <c r="D661" s="12"/>
      <c r="E661" s="12"/>
      <c r="F661" s="18"/>
      <c r="G661" s="11"/>
      <c r="H661" s="15" t="str">
        <f aca="false">IF(AND($A661="",$B661="",$D661="",$E661="",$F661="",$G661=""),"",IF($A661="","Fix: add a charge ID",IF(COUNTIF($A$6:$A$5000,$A661)+COUNTIF(Payments!$A$6:$A$5000,$A661)&gt;1,"Fix: duplicate ID",IF($B661="","Fix: choose a customer ID",IF(COUNTIF(Customers!$A$11:$A$5000,$B661)=0,"Fix: unknown customer ID",IF(COUNTIF(Customers!$A$11:$A$5000,$B661)&gt;1,"Fix: customer ID used twice on Customers",IF(NOT(ISNUMBER($D661)),"Fix: charge date",IF(OR($D661&lt;36526,$D661&lt;&gt;INT($D661)),"Fix: charge date",IF($D661&gt;AsOf,"Fix: charge date is after the as-of date",IF(NOT(ISNUMBER($E661)),"Fix: due date",IF(OR($E661&lt;36526,$E661&lt;&gt;INT($E661)),"Fix: due date",IF($E661&lt;$D661,"Fix: due date is before the charge date",IF(NOT(ISNUMBER($F661)),"Fix: amount must be a number",IF($F661&lt;=0,"Fix: amount must be more than 0",IF(ROUND($F661,2)&lt;&gt;$F661,"Fix: amount in dollars and cents",IF($F661&gt;999999.99,"Fix: amount too large","OK"))))))))))))))))</f>
        <v/>
      </c>
    </row>
    <row r="662" customFormat="false" ht="15" hidden="false" customHeight="false" outlineLevel="0" collapsed="false">
      <c r="A662" s="11"/>
      <c r="B662" s="11"/>
      <c r="C662" s="15" t="str">
        <f aca="false">IF($B662="","",IFERROR(INDEX(Customers!$B$11:$B$5000,MATCH($B662,Customers!$A$11:$A$5000,0)),"Unknown ID"))</f>
        <v/>
      </c>
      <c r="D662" s="12"/>
      <c r="E662" s="12"/>
      <c r="F662" s="18"/>
      <c r="G662" s="11"/>
      <c r="H662" s="15" t="str">
        <f aca="false">IF(AND($A662="",$B662="",$D662="",$E662="",$F662="",$G662=""),"",IF($A662="","Fix: add a charge ID",IF(COUNTIF($A$6:$A$5000,$A662)+COUNTIF(Payments!$A$6:$A$5000,$A662)&gt;1,"Fix: duplicate ID",IF($B662="","Fix: choose a customer ID",IF(COUNTIF(Customers!$A$11:$A$5000,$B662)=0,"Fix: unknown customer ID",IF(COUNTIF(Customers!$A$11:$A$5000,$B662)&gt;1,"Fix: customer ID used twice on Customers",IF(NOT(ISNUMBER($D662)),"Fix: charge date",IF(OR($D662&lt;36526,$D662&lt;&gt;INT($D662)),"Fix: charge date",IF($D662&gt;AsOf,"Fix: charge date is after the as-of date",IF(NOT(ISNUMBER($E662)),"Fix: due date",IF(OR($E662&lt;36526,$E662&lt;&gt;INT($E662)),"Fix: due date",IF($E662&lt;$D662,"Fix: due date is before the charge date",IF(NOT(ISNUMBER($F662)),"Fix: amount must be a number",IF($F662&lt;=0,"Fix: amount must be more than 0",IF(ROUND($F662,2)&lt;&gt;$F662,"Fix: amount in dollars and cents",IF($F662&gt;999999.99,"Fix: amount too large","OK"))))))))))))))))</f>
        <v/>
      </c>
    </row>
    <row r="663" customFormat="false" ht="15" hidden="false" customHeight="false" outlineLevel="0" collapsed="false">
      <c r="A663" s="11"/>
      <c r="B663" s="11"/>
      <c r="C663" s="15" t="str">
        <f aca="false">IF($B663="","",IFERROR(INDEX(Customers!$B$11:$B$5000,MATCH($B663,Customers!$A$11:$A$5000,0)),"Unknown ID"))</f>
        <v/>
      </c>
      <c r="D663" s="12"/>
      <c r="E663" s="12"/>
      <c r="F663" s="18"/>
      <c r="G663" s="11"/>
      <c r="H663" s="15" t="str">
        <f aca="false">IF(AND($A663="",$B663="",$D663="",$E663="",$F663="",$G663=""),"",IF($A663="","Fix: add a charge ID",IF(COUNTIF($A$6:$A$5000,$A663)+COUNTIF(Payments!$A$6:$A$5000,$A663)&gt;1,"Fix: duplicate ID",IF($B663="","Fix: choose a customer ID",IF(COUNTIF(Customers!$A$11:$A$5000,$B663)=0,"Fix: unknown customer ID",IF(COUNTIF(Customers!$A$11:$A$5000,$B663)&gt;1,"Fix: customer ID used twice on Customers",IF(NOT(ISNUMBER($D663)),"Fix: charge date",IF(OR($D663&lt;36526,$D663&lt;&gt;INT($D663)),"Fix: charge date",IF($D663&gt;AsOf,"Fix: charge date is after the as-of date",IF(NOT(ISNUMBER($E663)),"Fix: due date",IF(OR($E663&lt;36526,$E663&lt;&gt;INT($E663)),"Fix: due date",IF($E663&lt;$D663,"Fix: due date is before the charge date",IF(NOT(ISNUMBER($F663)),"Fix: amount must be a number",IF($F663&lt;=0,"Fix: amount must be more than 0",IF(ROUND($F663,2)&lt;&gt;$F663,"Fix: amount in dollars and cents",IF($F663&gt;999999.99,"Fix: amount too large","OK"))))))))))))))))</f>
        <v/>
      </c>
    </row>
    <row r="664" customFormat="false" ht="15" hidden="false" customHeight="false" outlineLevel="0" collapsed="false">
      <c r="A664" s="11"/>
      <c r="B664" s="11"/>
      <c r="C664" s="15" t="str">
        <f aca="false">IF($B664="","",IFERROR(INDEX(Customers!$B$11:$B$5000,MATCH($B664,Customers!$A$11:$A$5000,0)),"Unknown ID"))</f>
        <v/>
      </c>
      <c r="D664" s="12"/>
      <c r="E664" s="12"/>
      <c r="F664" s="18"/>
      <c r="G664" s="11"/>
      <c r="H664" s="15" t="str">
        <f aca="false">IF(AND($A664="",$B664="",$D664="",$E664="",$F664="",$G664=""),"",IF($A664="","Fix: add a charge ID",IF(COUNTIF($A$6:$A$5000,$A664)+COUNTIF(Payments!$A$6:$A$5000,$A664)&gt;1,"Fix: duplicate ID",IF($B664="","Fix: choose a customer ID",IF(COUNTIF(Customers!$A$11:$A$5000,$B664)=0,"Fix: unknown customer ID",IF(COUNTIF(Customers!$A$11:$A$5000,$B664)&gt;1,"Fix: customer ID used twice on Customers",IF(NOT(ISNUMBER($D664)),"Fix: charge date",IF(OR($D664&lt;36526,$D664&lt;&gt;INT($D664)),"Fix: charge date",IF($D664&gt;AsOf,"Fix: charge date is after the as-of date",IF(NOT(ISNUMBER($E664)),"Fix: due date",IF(OR($E664&lt;36526,$E664&lt;&gt;INT($E664)),"Fix: due date",IF($E664&lt;$D664,"Fix: due date is before the charge date",IF(NOT(ISNUMBER($F664)),"Fix: amount must be a number",IF($F664&lt;=0,"Fix: amount must be more than 0",IF(ROUND($F664,2)&lt;&gt;$F664,"Fix: amount in dollars and cents",IF($F664&gt;999999.99,"Fix: amount too large","OK"))))))))))))))))</f>
        <v/>
      </c>
    </row>
    <row r="665" customFormat="false" ht="15" hidden="false" customHeight="false" outlineLevel="0" collapsed="false">
      <c r="A665" s="11"/>
      <c r="B665" s="11"/>
      <c r="C665" s="15" t="str">
        <f aca="false">IF($B665="","",IFERROR(INDEX(Customers!$B$11:$B$5000,MATCH($B665,Customers!$A$11:$A$5000,0)),"Unknown ID"))</f>
        <v/>
      </c>
      <c r="D665" s="12"/>
      <c r="E665" s="12"/>
      <c r="F665" s="18"/>
      <c r="G665" s="11"/>
      <c r="H665" s="15" t="str">
        <f aca="false">IF(AND($A665="",$B665="",$D665="",$E665="",$F665="",$G665=""),"",IF($A665="","Fix: add a charge ID",IF(COUNTIF($A$6:$A$5000,$A665)+COUNTIF(Payments!$A$6:$A$5000,$A665)&gt;1,"Fix: duplicate ID",IF($B665="","Fix: choose a customer ID",IF(COUNTIF(Customers!$A$11:$A$5000,$B665)=0,"Fix: unknown customer ID",IF(COUNTIF(Customers!$A$11:$A$5000,$B665)&gt;1,"Fix: customer ID used twice on Customers",IF(NOT(ISNUMBER($D665)),"Fix: charge date",IF(OR($D665&lt;36526,$D665&lt;&gt;INT($D665)),"Fix: charge date",IF($D665&gt;AsOf,"Fix: charge date is after the as-of date",IF(NOT(ISNUMBER($E665)),"Fix: due date",IF(OR($E665&lt;36526,$E665&lt;&gt;INT($E665)),"Fix: due date",IF($E665&lt;$D665,"Fix: due date is before the charge date",IF(NOT(ISNUMBER($F665)),"Fix: amount must be a number",IF($F665&lt;=0,"Fix: amount must be more than 0",IF(ROUND($F665,2)&lt;&gt;$F665,"Fix: amount in dollars and cents",IF($F665&gt;999999.99,"Fix: amount too large","OK"))))))))))))))))</f>
        <v/>
      </c>
    </row>
    <row r="666" customFormat="false" ht="15" hidden="false" customHeight="false" outlineLevel="0" collapsed="false">
      <c r="A666" s="11"/>
      <c r="B666" s="11"/>
      <c r="C666" s="15" t="str">
        <f aca="false">IF($B666="","",IFERROR(INDEX(Customers!$B$11:$B$5000,MATCH($B666,Customers!$A$11:$A$5000,0)),"Unknown ID"))</f>
        <v/>
      </c>
      <c r="D666" s="12"/>
      <c r="E666" s="12"/>
      <c r="F666" s="18"/>
      <c r="G666" s="11"/>
      <c r="H666" s="15" t="str">
        <f aca="false">IF(AND($A666="",$B666="",$D666="",$E666="",$F666="",$G666=""),"",IF($A666="","Fix: add a charge ID",IF(COUNTIF($A$6:$A$5000,$A666)+COUNTIF(Payments!$A$6:$A$5000,$A666)&gt;1,"Fix: duplicate ID",IF($B666="","Fix: choose a customer ID",IF(COUNTIF(Customers!$A$11:$A$5000,$B666)=0,"Fix: unknown customer ID",IF(COUNTIF(Customers!$A$11:$A$5000,$B666)&gt;1,"Fix: customer ID used twice on Customers",IF(NOT(ISNUMBER($D666)),"Fix: charge date",IF(OR($D666&lt;36526,$D666&lt;&gt;INT($D666)),"Fix: charge date",IF($D666&gt;AsOf,"Fix: charge date is after the as-of date",IF(NOT(ISNUMBER($E666)),"Fix: due date",IF(OR($E666&lt;36526,$E666&lt;&gt;INT($E666)),"Fix: due date",IF($E666&lt;$D666,"Fix: due date is before the charge date",IF(NOT(ISNUMBER($F666)),"Fix: amount must be a number",IF($F666&lt;=0,"Fix: amount must be more than 0",IF(ROUND($F666,2)&lt;&gt;$F666,"Fix: amount in dollars and cents",IF($F666&gt;999999.99,"Fix: amount too large","OK"))))))))))))))))</f>
        <v/>
      </c>
    </row>
    <row r="667" customFormat="false" ht="15" hidden="false" customHeight="false" outlineLevel="0" collapsed="false">
      <c r="A667" s="11"/>
      <c r="B667" s="11"/>
      <c r="C667" s="15" t="str">
        <f aca="false">IF($B667="","",IFERROR(INDEX(Customers!$B$11:$B$5000,MATCH($B667,Customers!$A$11:$A$5000,0)),"Unknown ID"))</f>
        <v/>
      </c>
      <c r="D667" s="12"/>
      <c r="E667" s="12"/>
      <c r="F667" s="18"/>
      <c r="G667" s="11"/>
      <c r="H667" s="15" t="str">
        <f aca="false">IF(AND($A667="",$B667="",$D667="",$E667="",$F667="",$G667=""),"",IF($A667="","Fix: add a charge ID",IF(COUNTIF($A$6:$A$5000,$A667)+COUNTIF(Payments!$A$6:$A$5000,$A667)&gt;1,"Fix: duplicate ID",IF($B667="","Fix: choose a customer ID",IF(COUNTIF(Customers!$A$11:$A$5000,$B667)=0,"Fix: unknown customer ID",IF(COUNTIF(Customers!$A$11:$A$5000,$B667)&gt;1,"Fix: customer ID used twice on Customers",IF(NOT(ISNUMBER($D667)),"Fix: charge date",IF(OR($D667&lt;36526,$D667&lt;&gt;INT($D667)),"Fix: charge date",IF($D667&gt;AsOf,"Fix: charge date is after the as-of date",IF(NOT(ISNUMBER($E667)),"Fix: due date",IF(OR($E667&lt;36526,$E667&lt;&gt;INT($E667)),"Fix: due date",IF($E667&lt;$D667,"Fix: due date is before the charge date",IF(NOT(ISNUMBER($F667)),"Fix: amount must be a number",IF($F667&lt;=0,"Fix: amount must be more than 0",IF(ROUND($F667,2)&lt;&gt;$F667,"Fix: amount in dollars and cents",IF($F667&gt;999999.99,"Fix: amount too large","OK"))))))))))))))))</f>
        <v/>
      </c>
    </row>
    <row r="668" customFormat="false" ht="15" hidden="false" customHeight="false" outlineLevel="0" collapsed="false">
      <c r="A668" s="11"/>
      <c r="B668" s="11"/>
      <c r="C668" s="15" t="str">
        <f aca="false">IF($B668="","",IFERROR(INDEX(Customers!$B$11:$B$5000,MATCH($B668,Customers!$A$11:$A$5000,0)),"Unknown ID"))</f>
        <v/>
      </c>
      <c r="D668" s="12"/>
      <c r="E668" s="12"/>
      <c r="F668" s="18"/>
      <c r="G668" s="11"/>
      <c r="H668" s="15" t="str">
        <f aca="false">IF(AND($A668="",$B668="",$D668="",$E668="",$F668="",$G668=""),"",IF($A668="","Fix: add a charge ID",IF(COUNTIF($A$6:$A$5000,$A668)+COUNTIF(Payments!$A$6:$A$5000,$A668)&gt;1,"Fix: duplicate ID",IF($B668="","Fix: choose a customer ID",IF(COUNTIF(Customers!$A$11:$A$5000,$B668)=0,"Fix: unknown customer ID",IF(COUNTIF(Customers!$A$11:$A$5000,$B668)&gt;1,"Fix: customer ID used twice on Customers",IF(NOT(ISNUMBER($D668)),"Fix: charge date",IF(OR($D668&lt;36526,$D668&lt;&gt;INT($D668)),"Fix: charge date",IF($D668&gt;AsOf,"Fix: charge date is after the as-of date",IF(NOT(ISNUMBER($E668)),"Fix: due date",IF(OR($E668&lt;36526,$E668&lt;&gt;INT($E668)),"Fix: due date",IF($E668&lt;$D668,"Fix: due date is before the charge date",IF(NOT(ISNUMBER($F668)),"Fix: amount must be a number",IF($F668&lt;=0,"Fix: amount must be more than 0",IF(ROUND($F668,2)&lt;&gt;$F668,"Fix: amount in dollars and cents",IF($F668&gt;999999.99,"Fix: amount too large","OK"))))))))))))))))</f>
        <v/>
      </c>
    </row>
    <row r="669" customFormat="false" ht="15" hidden="false" customHeight="false" outlineLevel="0" collapsed="false">
      <c r="A669" s="11"/>
      <c r="B669" s="11"/>
      <c r="C669" s="15" t="str">
        <f aca="false">IF($B669="","",IFERROR(INDEX(Customers!$B$11:$B$5000,MATCH($B669,Customers!$A$11:$A$5000,0)),"Unknown ID"))</f>
        <v/>
      </c>
      <c r="D669" s="12"/>
      <c r="E669" s="12"/>
      <c r="F669" s="18"/>
      <c r="G669" s="11"/>
      <c r="H669" s="15" t="str">
        <f aca="false">IF(AND($A669="",$B669="",$D669="",$E669="",$F669="",$G669=""),"",IF($A669="","Fix: add a charge ID",IF(COUNTIF($A$6:$A$5000,$A669)+COUNTIF(Payments!$A$6:$A$5000,$A669)&gt;1,"Fix: duplicate ID",IF($B669="","Fix: choose a customer ID",IF(COUNTIF(Customers!$A$11:$A$5000,$B669)=0,"Fix: unknown customer ID",IF(COUNTIF(Customers!$A$11:$A$5000,$B669)&gt;1,"Fix: customer ID used twice on Customers",IF(NOT(ISNUMBER($D669)),"Fix: charge date",IF(OR($D669&lt;36526,$D669&lt;&gt;INT($D669)),"Fix: charge date",IF($D669&gt;AsOf,"Fix: charge date is after the as-of date",IF(NOT(ISNUMBER($E669)),"Fix: due date",IF(OR($E669&lt;36526,$E669&lt;&gt;INT($E669)),"Fix: due date",IF($E669&lt;$D669,"Fix: due date is before the charge date",IF(NOT(ISNUMBER($F669)),"Fix: amount must be a number",IF($F669&lt;=0,"Fix: amount must be more than 0",IF(ROUND($F669,2)&lt;&gt;$F669,"Fix: amount in dollars and cents",IF($F669&gt;999999.99,"Fix: amount too large","OK"))))))))))))))))</f>
        <v/>
      </c>
    </row>
    <row r="670" customFormat="false" ht="15" hidden="false" customHeight="false" outlineLevel="0" collapsed="false">
      <c r="A670" s="11"/>
      <c r="B670" s="11"/>
      <c r="C670" s="15" t="str">
        <f aca="false">IF($B670="","",IFERROR(INDEX(Customers!$B$11:$B$5000,MATCH($B670,Customers!$A$11:$A$5000,0)),"Unknown ID"))</f>
        <v/>
      </c>
      <c r="D670" s="12"/>
      <c r="E670" s="12"/>
      <c r="F670" s="18"/>
      <c r="G670" s="11"/>
      <c r="H670" s="15" t="str">
        <f aca="false">IF(AND($A670="",$B670="",$D670="",$E670="",$F670="",$G670=""),"",IF($A670="","Fix: add a charge ID",IF(COUNTIF($A$6:$A$5000,$A670)+COUNTIF(Payments!$A$6:$A$5000,$A670)&gt;1,"Fix: duplicate ID",IF($B670="","Fix: choose a customer ID",IF(COUNTIF(Customers!$A$11:$A$5000,$B670)=0,"Fix: unknown customer ID",IF(COUNTIF(Customers!$A$11:$A$5000,$B670)&gt;1,"Fix: customer ID used twice on Customers",IF(NOT(ISNUMBER($D670)),"Fix: charge date",IF(OR($D670&lt;36526,$D670&lt;&gt;INT($D670)),"Fix: charge date",IF($D670&gt;AsOf,"Fix: charge date is after the as-of date",IF(NOT(ISNUMBER($E670)),"Fix: due date",IF(OR($E670&lt;36526,$E670&lt;&gt;INT($E670)),"Fix: due date",IF($E670&lt;$D670,"Fix: due date is before the charge date",IF(NOT(ISNUMBER($F670)),"Fix: amount must be a number",IF($F670&lt;=0,"Fix: amount must be more than 0",IF(ROUND($F670,2)&lt;&gt;$F670,"Fix: amount in dollars and cents",IF($F670&gt;999999.99,"Fix: amount too large","OK"))))))))))))))))</f>
        <v/>
      </c>
    </row>
    <row r="671" customFormat="false" ht="15" hidden="false" customHeight="false" outlineLevel="0" collapsed="false">
      <c r="A671" s="11"/>
      <c r="B671" s="11"/>
      <c r="C671" s="15" t="str">
        <f aca="false">IF($B671="","",IFERROR(INDEX(Customers!$B$11:$B$5000,MATCH($B671,Customers!$A$11:$A$5000,0)),"Unknown ID"))</f>
        <v/>
      </c>
      <c r="D671" s="12"/>
      <c r="E671" s="12"/>
      <c r="F671" s="18"/>
      <c r="G671" s="11"/>
      <c r="H671" s="15" t="str">
        <f aca="false">IF(AND($A671="",$B671="",$D671="",$E671="",$F671="",$G671=""),"",IF($A671="","Fix: add a charge ID",IF(COUNTIF($A$6:$A$5000,$A671)+COUNTIF(Payments!$A$6:$A$5000,$A671)&gt;1,"Fix: duplicate ID",IF($B671="","Fix: choose a customer ID",IF(COUNTIF(Customers!$A$11:$A$5000,$B671)=0,"Fix: unknown customer ID",IF(COUNTIF(Customers!$A$11:$A$5000,$B671)&gt;1,"Fix: customer ID used twice on Customers",IF(NOT(ISNUMBER($D671)),"Fix: charge date",IF(OR($D671&lt;36526,$D671&lt;&gt;INT($D671)),"Fix: charge date",IF($D671&gt;AsOf,"Fix: charge date is after the as-of date",IF(NOT(ISNUMBER($E671)),"Fix: due date",IF(OR($E671&lt;36526,$E671&lt;&gt;INT($E671)),"Fix: due date",IF($E671&lt;$D671,"Fix: due date is before the charge date",IF(NOT(ISNUMBER($F671)),"Fix: amount must be a number",IF($F671&lt;=0,"Fix: amount must be more than 0",IF(ROUND($F671,2)&lt;&gt;$F671,"Fix: amount in dollars and cents",IF($F671&gt;999999.99,"Fix: amount too large","OK"))))))))))))))))</f>
        <v/>
      </c>
    </row>
    <row r="672" customFormat="false" ht="15" hidden="false" customHeight="false" outlineLevel="0" collapsed="false">
      <c r="A672" s="11"/>
      <c r="B672" s="11"/>
      <c r="C672" s="15" t="str">
        <f aca="false">IF($B672="","",IFERROR(INDEX(Customers!$B$11:$B$5000,MATCH($B672,Customers!$A$11:$A$5000,0)),"Unknown ID"))</f>
        <v/>
      </c>
      <c r="D672" s="12"/>
      <c r="E672" s="12"/>
      <c r="F672" s="18"/>
      <c r="G672" s="11"/>
      <c r="H672" s="15" t="str">
        <f aca="false">IF(AND($A672="",$B672="",$D672="",$E672="",$F672="",$G672=""),"",IF($A672="","Fix: add a charge ID",IF(COUNTIF($A$6:$A$5000,$A672)+COUNTIF(Payments!$A$6:$A$5000,$A672)&gt;1,"Fix: duplicate ID",IF($B672="","Fix: choose a customer ID",IF(COUNTIF(Customers!$A$11:$A$5000,$B672)=0,"Fix: unknown customer ID",IF(COUNTIF(Customers!$A$11:$A$5000,$B672)&gt;1,"Fix: customer ID used twice on Customers",IF(NOT(ISNUMBER($D672)),"Fix: charge date",IF(OR($D672&lt;36526,$D672&lt;&gt;INT($D672)),"Fix: charge date",IF($D672&gt;AsOf,"Fix: charge date is after the as-of date",IF(NOT(ISNUMBER($E672)),"Fix: due date",IF(OR($E672&lt;36526,$E672&lt;&gt;INT($E672)),"Fix: due date",IF($E672&lt;$D672,"Fix: due date is before the charge date",IF(NOT(ISNUMBER($F672)),"Fix: amount must be a number",IF($F672&lt;=0,"Fix: amount must be more than 0",IF(ROUND($F672,2)&lt;&gt;$F672,"Fix: amount in dollars and cents",IF($F672&gt;999999.99,"Fix: amount too large","OK"))))))))))))))))</f>
        <v/>
      </c>
    </row>
    <row r="673" customFormat="false" ht="15" hidden="false" customHeight="false" outlineLevel="0" collapsed="false">
      <c r="A673" s="11"/>
      <c r="B673" s="11"/>
      <c r="C673" s="15" t="str">
        <f aca="false">IF($B673="","",IFERROR(INDEX(Customers!$B$11:$B$5000,MATCH($B673,Customers!$A$11:$A$5000,0)),"Unknown ID"))</f>
        <v/>
      </c>
      <c r="D673" s="12"/>
      <c r="E673" s="12"/>
      <c r="F673" s="18"/>
      <c r="G673" s="11"/>
      <c r="H673" s="15" t="str">
        <f aca="false">IF(AND($A673="",$B673="",$D673="",$E673="",$F673="",$G673=""),"",IF($A673="","Fix: add a charge ID",IF(COUNTIF($A$6:$A$5000,$A673)+COUNTIF(Payments!$A$6:$A$5000,$A673)&gt;1,"Fix: duplicate ID",IF($B673="","Fix: choose a customer ID",IF(COUNTIF(Customers!$A$11:$A$5000,$B673)=0,"Fix: unknown customer ID",IF(COUNTIF(Customers!$A$11:$A$5000,$B673)&gt;1,"Fix: customer ID used twice on Customers",IF(NOT(ISNUMBER($D673)),"Fix: charge date",IF(OR($D673&lt;36526,$D673&lt;&gt;INT($D673)),"Fix: charge date",IF($D673&gt;AsOf,"Fix: charge date is after the as-of date",IF(NOT(ISNUMBER($E673)),"Fix: due date",IF(OR($E673&lt;36526,$E673&lt;&gt;INT($E673)),"Fix: due date",IF($E673&lt;$D673,"Fix: due date is before the charge date",IF(NOT(ISNUMBER($F673)),"Fix: amount must be a number",IF($F673&lt;=0,"Fix: amount must be more than 0",IF(ROUND($F673,2)&lt;&gt;$F673,"Fix: amount in dollars and cents",IF($F673&gt;999999.99,"Fix: amount too large","OK"))))))))))))))))</f>
        <v/>
      </c>
    </row>
    <row r="674" customFormat="false" ht="15" hidden="false" customHeight="false" outlineLevel="0" collapsed="false">
      <c r="A674" s="11"/>
      <c r="B674" s="11"/>
      <c r="C674" s="15" t="str">
        <f aca="false">IF($B674="","",IFERROR(INDEX(Customers!$B$11:$B$5000,MATCH($B674,Customers!$A$11:$A$5000,0)),"Unknown ID"))</f>
        <v/>
      </c>
      <c r="D674" s="12"/>
      <c r="E674" s="12"/>
      <c r="F674" s="18"/>
      <c r="G674" s="11"/>
      <c r="H674" s="15" t="str">
        <f aca="false">IF(AND($A674="",$B674="",$D674="",$E674="",$F674="",$G674=""),"",IF($A674="","Fix: add a charge ID",IF(COUNTIF($A$6:$A$5000,$A674)+COUNTIF(Payments!$A$6:$A$5000,$A674)&gt;1,"Fix: duplicate ID",IF($B674="","Fix: choose a customer ID",IF(COUNTIF(Customers!$A$11:$A$5000,$B674)=0,"Fix: unknown customer ID",IF(COUNTIF(Customers!$A$11:$A$5000,$B674)&gt;1,"Fix: customer ID used twice on Customers",IF(NOT(ISNUMBER($D674)),"Fix: charge date",IF(OR($D674&lt;36526,$D674&lt;&gt;INT($D674)),"Fix: charge date",IF($D674&gt;AsOf,"Fix: charge date is after the as-of date",IF(NOT(ISNUMBER($E674)),"Fix: due date",IF(OR($E674&lt;36526,$E674&lt;&gt;INT($E674)),"Fix: due date",IF($E674&lt;$D674,"Fix: due date is before the charge date",IF(NOT(ISNUMBER($F674)),"Fix: amount must be a number",IF($F674&lt;=0,"Fix: amount must be more than 0",IF(ROUND($F674,2)&lt;&gt;$F674,"Fix: amount in dollars and cents",IF($F674&gt;999999.99,"Fix: amount too large","OK"))))))))))))))))</f>
        <v/>
      </c>
    </row>
    <row r="675" customFormat="false" ht="15" hidden="false" customHeight="false" outlineLevel="0" collapsed="false">
      <c r="A675" s="11"/>
      <c r="B675" s="11"/>
      <c r="C675" s="15" t="str">
        <f aca="false">IF($B675="","",IFERROR(INDEX(Customers!$B$11:$B$5000,MATCH($B675,Customers!$A$11:$A$5000,0)),"Unknown ID"))</f>
        <v/>
      </c>
      <c r="D675" s="12"/>
      <c r="E675" s="12"/>
      <c r="F675" s="18"/>
      <c r="G675" s="11"/>
      <c r="H675" s="15" t="str">
        <f aca="false">IF(AND($A675="",$B675="",$D675="",$E675="",$F675="",$G675=""),"",IF($A675="","Fix: add a charge ID",IF(COUNTIF($A$6:$A$5000,$A675)+COUNTIF(Payments!$A$6:$A$5000,$A675)&gt;1,"Fix: duplicate ID",IF($B675="","Fix: choose a customer ID",IF(COUNTIF(Customers!$A$11:$A$5000,$B675)=0,"Fix: unknown customer ID",IF(COUNTIF(Customers!$A$11:$A$5000,$B675)&gt;1,"Fix: customer ID used twice on Customers",IF(NOT(ISNUMBER($D675)),"Fix: charge date",IF(OR($D675&lt;36526,$D675&lt;&gt;INT($D675)),"Fix: charge date",IF($D675&gt;AsOf,"Fix: charge date is after the as-of date",IF(NOT(ISNUMBER($E675)),"Fix: due date",IF(OR($E675&lt;36526,$E675&lt;&gt;INT($E675)),"Fix: due date",IF($E675&lt;$D675,"Fix: due date is before the charge date",IF(NOT(ISNUMBER($F675)),"Fix: amount must be a number",IF($F675&lt;=0,"Fix: amount must be more than 0",IF(ROUND($F675,2)&lt;&gt;$F675,"Fix: amount in dollars and cents",IF($F675&gt;999999.99,"Fix: amount too large","OK"))))))))))))))))</f>
        <v/>
      </c>
    </row>
    <row r="676" customFormat="false" ht="15" hidden="false" customHeight="false" outlineLevel="0" collapsed="false">
      <c r="A676" s="11"/>
      <c r="B676" s="11"/>
      <c r="C676" s="15" t="str">
        <f aca="false">IF($B676="","",IFERROR(INDEX(Customers!$B$11:$B$5000,MATCH($B676,Customers!$A$11:$A$5000,0)),"Unknown ID"))</f>
        <v/>
      </c>
      <c r="D676" s="12"/>
      <c r="E676" s="12"/>
      <c r="F676" s="18"/>
      <c r="G676" s="11"/>
      <c r="H676" s="15" t="str">
        <f aca="false">IF(AND($A676="",$B676="",$D676="",$E676="",$F676="",$G676=""),"",IF($A676="","Fix: add a charge ID",IF(COUNTIF($A$6:$A$5000,$A676)+COUNTIF(Payments!$A$6:$A$5000,$A676)&gt;1,"Fix: duplicate ID",IF($B676="","Fix: choose a customer ID",IF(COUNTIF(Customers!$A$11:$A$5000,$B676)=0,"Fix: unknown customer ID",IF(COUNTIF(Customers!$A$11:$A$5000,$B676)&gt;1,"Fix: customer ID used twice on Customers",IF(NOT(ISNUMBER($D676)),"Fix: charge date",IF(OR($D676&lt;36526,$D676&lt;&gt;INT($D676)),"Fix: charge date",IF($D676&gt;AsOf,"Fix: charge date is after the as-of date",IF(NOT(ISNUMBER($E676)),"Fix: due date",IF(OR($E676&lt;36526,$E676&lt;&gt;INT($E676)),"Fix: due date",IF($E676&lt;$D676,"Fix: due date is before the charge date",IF(NOT(ISNUMBER($F676)),"Fix: amount must be a number",IF($F676&lt;=0,"Fix: amount must be more than 0",IF(ROUND($F676,2)&lt;&gt;$F676,"Fix: amount in dollars and cents",IF($F676&gt;999999.99,"Fix: amount too large","OK"))))))))))))))))</f>
        <v/>
      </c>
    </row>
    <row r="677" customFormat="false" ht="15" hidden="false" customHeight="false" outlineLevel="0" collapsed="false">
      <c r="A677" s="11"/>
      <c r="B677" s="11"/>
      <c r="C677" s="15" t="str">
        <f aca="false">IF($B677="","",IFERROR(INDEX(Customers!$B$11:$B$5000,MATCH($B677,Customers!$A$11:$A$5000,0)),"Unknown ID"))</f>
        <v/>
      </c>
      <c r="D677" s="12"/>
      <c r="E677" s="12"/>
      <c r="F677" s="18"/>
      <c r="G677" s="11"/>
      <c r="H677" s="15" t="str">
        <f aca="false">IF(AND($A677="",$B677="",$D677="",$E677="",$F677="",$G677=""),"",IF($A677="","Fix: add a charge ID",IF(COUNTIF($A$6:$A$5000,$A677)+COUNTIF(Payments!$A$6:$A$5000,$A677)&gt;1,"Fix: duplicate ID",IF($B677="","Fix: choose a customer ID",IF(COUNTIF(Customers!$A$11:$A$5000,$B677)=0,"Fix: unknown customer ID",IF(COUNTIF(Customers!$A$11:$A$5000,$B677)&gt;1,"Fix: customer ID used twice on Customers",IF(NOT(ISNUMBER($D677)),"Fix: charge date",IF(OR($D677&lt;36526,$D677&lt;&gt;INT($D677)),"Fix: charge date",IF($D677&gt;AsOf,"Fix: charge date is after the as-of date",IF(NOT(ISNUMBER($E677)),"Fix: due date",IF(OR($E677&lt;36526,$E677&lt;&gt;INT($E677)),"Fix: due date",IF($E677&lt;$D677,"Fix: due date is before the charge date",IF(NOT(ISNUMBER($F677)),"Fix: amount must be a number",IF($F677&lt;=0,"Fix: amount must be more than 0",IF(ROUND($F677,2)&lt;&gt;$F677,"Fix: amount in dollars and cents",IF($F677&gt;999999.99,"Fix: amount too large","OK"))))))))))))))))</f>
        <v/>
      </c>
    </row>
    <row r="678" customFormat="false" ht="15" hidden="false" customHeight="false" outlineLevel="0" collapsed="false">
      <c r="A678" s="11"/>
      <c r="B678" s="11"/>
      <c r="C678" s="15" t="str">
        <f aca="false">IF($B678="","",IFERROR(INDEX(Customers!$B$11:$B$5000,MATCH($B678,Customers!$A$11:$A$5000,0)),"Unknown ID"))</f>
        <v/>
      </c>
      <c r="D678" s="12"/>
      <c r="E678" s="12"/>
      <c r="F678" s="18"/>
      <c r="G678" s="11"/>
      <c r="H678" s="15" t="str">
        <f aca="false">IF(AND($A678="",$B678="",$D678="",$E678="",$F678="",$G678=""),"",IF($A678="","Fix: add a charge ID",IF(COUNTIF($A$6:$A$5000,$A678)+COUNTIF(Payments!$A$6:$A$5000,$A678)&gt;1,"Fix: duplicate ID",IF($B678="","Fix: choose a customer ID",IF(COUNTIF(Customers!$A$11:$A$5000,$B678)=0,"Fix: unknown customer ID",IF(COUNTIF(Customers!$A$11:$A$5000,$B678)&gt;1,"Fix: customer ID used twice on Customers",IF(NOT(ISNUMBER($D678)),"Fix: charge date",IF(OR($D678&lt;36526,$D678&lt;&gt;INT($D678)),"Fix: charge date",IF($D678&gt;AsOf,"Fix: charge date is after the as-of date",IF(NOT(ISNUMBER($E678)),"Fix: due date",IF(OR($E678&lt;36526,$E678&lt;&gt;INT($E678)),"Fix: due date",IF($E678&lt;$D678,"Fix: due date is before the charge date",IF(NOT(ISNUMBER($F678)),"Fix: amount must be a number",IF($F678&lt;=0,"Fix: amount must be more than 0",IF(ROUND($F678,2)&lt;&gt;$F678,"Fix: amount in dollars and cents",IF($F678&gt;999999.99,"Fix: amount too large","OK"))))))))))))))))</f>
        <v/>
      </c>
    </row>
    <row r="679" customFormat="false" ht="15" hidden="false" customHeight="false" outlineLevel="0" collapsed="false">
      <c r="A679" s="11"/>
      <c r="B679" s="11"/>
      <c r="C679" s="15" t="str">
        <f aca="false">IF($B679="","",IFERROR(INDEX(Customers!$B$11:$B$5000,MATCH($B679,Customers!$A$11:$A$5000,0)),"Unknown ID"))</f>
        <v/>
      </c>
      <c r="D679" s="12"/>
      <c r="E679" s="12"/>
      <c r="F679" s="18"/>
      <c r="G679" s="11"/>
      <c r="H679" s="15" t="str">
        <f aca="false">IF(AND($A679="",$B679="",$D679="",$E679="",$F679="",$G679=""),"",IF($A679="","Fix: add a charge ID",IF(COUNTIF($A$6:$A$5000,$A679)+COUNTIF(Payments!$A$6:$A$5000,$A679)&gt;1,"Fix: duplicate ID",IF($B679="","Fix: choose a customer ID",IF(COUNTIF(Customers!$A$11:$A$5000,$B679)=0,"Fix: unknown customer ID",IF(COUNTIF(Customers!$A$11:$A$5000,$B679)&gt;1,"Fix: customer ID used twice on Customers",IF(NOT(ISNUMBER($D679)),"Fix: charge date",IF(OR($D679&lt;36526,$D679&lt;&gt;INT($D679)),"Fix: charge date",IF($D679&gt;AsOf,"Fix: charge date is after the as-of date",IF(NOT(ISNUMBER($E679)),"Fix: due date",IF(OR($E679&lt;36526,$E679&lt;&gt;INT($E679)),"Fix: due date",IF($E679&lt;$D679,"Fix: due date is before the charge date",IF(NOT(ISNUMBER($F679)),"Fix: amount must be a number",IF($F679&lt;=0,"Fix: amount must be more than 0",IF(ROUND($F679,2)&lt;&gt;$F679,"Fix: amount in dollars and cents",IF($F679&gt;999999.99,"Fix: amount too large","OK"))))))))))))))))</f>
        <v/>
      </c>
    </row>
    <row r="680" customFormat="false" ht="15" hidden="false" customHeight="false" outlineLevel="0" collapsed="false">
      <c r="A680" s="11"/>
      <c r="B680" s="11"/>
      <c r="C680" s="15" t="str">
        <f aca="false">IF($B680="","",IFERROR(INDEX(Customers!$B$11:$B$5000,MATCH($B680,Customers!$A$11:$A$5000,0)),"Unknown ID"))</f>
        <v/>
      </c>
      <c r="D680" s="12"/>
      <c r="E680" s="12"/>
      <c r="F680" s="18"/>
      <c r="G680" s="11"/>
      <c r="H680" s="15" t="str">
        <f aca="false">IF(AND($A680="",$B680="",$D680="",$E680="",$F680="",$G680=""),"",IF($A680="","Fix: add a charge ID",IF(COUNTIF($A$6:$A$5000,$A680)+COUNTIF(Payments!$A$6:$A$5000,$A680)&gt;1,"Fix: duplicate ID",IF($B680="","Fix: choose a customer ID",IF(COUNTIF(Customers!$A$11:$A$5000,$B680)=0,"Fix: unknown customer ID",IF(COUNTIF(Customers!$A$11:$A$5000,$B680)&gt;1,"Fix: customer ID used twice on Customers",IF(NOT(ISNUMBER($D680)),"Fix: charge date",IF(OR($D680&lt;36526,$D680&lt;&gt;INT($D680)),"Fix: charge date",IF($D680&gt;AsOf,"Fix: charge date is after the as-of date",IF(NOT(ISNUMBER($E680)),"Fix: due date",IF(OR($E680&lt;36526,$E680&lt;&gt;INT($E680)),"Fix: due date",IF($E680&lt;$D680,"Fix: due date is before the charge date",IF(NOT(ISNUMBER($F680)),"Fix: amount must be a number",IF($F680&lt;=0,"Fix: amount must be more than 0",IF(ROUND($F680,2)&lt;&gt;$F680,"Fix: amount in dollars and cents",IF($F680&gt;999999.99,"Fix: amount too large","OK"))))))))))))))))</f>
        <v/>
      </c>
    </row>
    <row r="681" customFormat="false" ht="15" hidden="false" customHeight="false" outlineLevel="0" collapsed="false">
      <c r="A681" s="11"/>
      <c r="B681" s="11"/>
      <c r="C681" s="15" t="str">
        <f aca="false">IF($B681="","",IFERROR(INDEX(Customers!$B$11:$B$5000,MATCH($B681,Customers!$A$11:$A$5000,0)),"Unknown ID"))</f>
        <v/>
      </c>
      <c r="D681" s="12"/>
      <c r="E681" s="12"/>
      <c r="F681" s="18"/>
      <c r="G681" s="11"/>
      <c r="H681" s="15" t="str">
        <f aca="false">IF(AND($A681="",$B681="",$D681="",$E681="",$F681="",$G681=""),"",IF($A681="","Fix: add a charge ID",IF(COUNTIF($A$6:$A$5000,$A681)+COUNTIF(Payments!$A$6:$A$5000,$A681)&gt;1,"Fix: duplicate ID",IF($B681="","Fix: choose a customer ID",IF(COUNTIF(Customers!$A$11:$A$5000,$B681)=0,"Fix: unknown customer ID",IF(COUNTIF(Customers!$A$11:$A$5000,$B681)&gt;1,"Fix: customer ID used twice on Customers",IF(NOT(ISNUMBER($D681)),"Fix: charge date",IF(OR($D681&lt;36526,$D681&lt;&gt;INT($D681)),"Fix: charge date",IF($D681&gt;AsOf,"Fix: charge date is after the as-of date",IF(NOT(ISNUMBER($E681)),"Fix: due date",IF(OR($E681&lt;36526,$E681&lt;&gt;INT($E681)),"Fix: due date",IF($E681&lt;$D681,"Fix: due date is before the charge date",IF(NOT(ISNUMBER($F681)),"Fix: amount must be a number",IF($F681&lt;=0,"Fix: amount must be more than 0",IF(ROUND($F681,2)&lt;&gt;$F681,"Fix: amount in dollars and cents",IF($F681&gt;999999.99,"Fix: amount too large","OK"))))))))))))))))</f>
        <v/>
      </c>
    </row>
    <row r="682" customFormat="false" ht="15" hidden="false" customHeight="false" outlineLevel="0" collapsed="false">
      <c r="A682" s="11"/>
      <c r="B682" s="11"/>
      <c r="C682" s="15" t="str">
        <f aca="false">IF($B682="","",IFERROR(INDEX(Customers!$B$11:$B$5000,MATCH($B682,Customers!$A$11:$A$5000,0)),"Unknown ID"))</f>
        <v/>
      </c>
      <c r="D682" s="12"/>
      <c r="E682" s="12"/>
      <c r="F682" s="18"/>
      <c r="G682" s="11"/>
      <c r="H682" s="15" t="str">
        <f aca="false">IF(AND($A682="",$B682="",$D682="",$E682="",$F682="",$G682=""),"",IF($A682="","Fix: add a charge ID",IF(COUNTIF($A$6:$A$5000,$A682)+COUNTIF(Payments!$A$6:$A$5000,$A682)&gt;1,"Fix: duplicate ID",IF($B682="","Fix: choose a customer ID",IF(COUNTIF(Customers!$A$11:$A$5000,$B682)=0,"Fix: unknown customer ID",IF(COUNTIF(Customers!$A$11:$A$5000,$B682)&gt;1,"Fix: customer ID used twice on Customers",IF(NOT(ISNUMBER($D682)),"Fix: charge date",IF(OR($D682&lt;36526,$D682&lt;&gt;INT($D682)),"Fix: charge date",IF($D682&gt;AsOf,"Fix: charge date is after the as-of date",IF(NOT(ISNUMBER($E682)),"Fix: due date",IF(OR($E682&lt;36526,$E682&lt;&gt;INT($E682)),"Fix: due date",IF($E682&lt;$D682,"Fix: due date is before the charge date",IF(NOT(ISNUMBER($F682)),"Fix: amount must be a number",IF($F682&lt;=0,"Fix: amount must be more than 0",IF(ROUND($F682,2)&lt;&gt;$F682,"Fix: amount in dollars and cents",IF($F682&gt;999999.99,"Fix: amount too large","OK"))))))))))))))))</f>
        <v/>
      </c>
    </row>
    <row r="683" customFormat="false" ht="15" hidden="false" customHeight="false" outlineLevel="0" collapsed="false">
      <c r="A683" s="11"/>
      <c r="B683" s="11"/>
      <c r="C683" s="15" t="str">
        <f aca="false">IF($B683="","",IFERROR(INDEX(Customers!$B$11:$B$5000,MATCH($B683,Customers!$A$11:$A$5000,0)),"Unknown ID"))</f>
        <v/>
      </c>
      <c r="D683" s="12"/>
      <c r="E683" s="12"/>
      <c r="F683" s="18"/>
      <c r="G683" s="11"/>
      <c r="H683" s="15" t="str">
        <f aca="false">IF(AND($A683="",$B683="",$D683="",$E683="",$F683="",$G683=""),"",IF($A683="","Fix: add a charge ID",IF(COUNTIF($A$6:$A$5000,$A683)+COUNTIF(Payments!$A$6:$A$5000,$A683)&gt;1,"Fix: duplicate ID",IF($B683="","Fix: choose a customer ID",IF(COUNTIF(Customers!$A$11:$A$5000,$B683)=0,"Fix: unknown customer ID",IF(COUNTIF(Customers!$A$11:$A$5000,$B683)&gt;1,"Fix: customer ID used twice on Customers",IF(NOT(ISNUMBER($D683)),"Fix: charge date",IF(OR($D683&lt;36526,$D683&lt;&gt;INT($D683)),"Fix: charge date",IF($D683&gt;AsOf,"Fix: charge date is after the as-of date",IF(NOT(ISNUMBER($E683)),"Fix: due date",IF(OR($E683&lt;36526,$E683&lt;&gt;INT($E683)),"Fix: due date",IF($E683&lt;$D683,"Fix: due date is before the charge date",IF(NOT(ISNUMBER($F683)),"Fix: amount must be a number",IF($F683&lt;=0,"Fix: amount must be more than 0",IF(ROUND($F683,2)&lt;&gt;$F683,"Fix: amount in dollars and cents",IF($F683&gt;999999.99,"Fix: amount too large","OK"))))))))))))))))</f>
        <v/>
      </c>
    </row>
    <row r="684" customFormat="false" ht="15" hidden="false" customHeight="false" outlineLevel="0" collapsed="false">
      <c r="A684" s="11"/>
      <c r="B684" s="11"/>
      <c r="C684" s="15" t="str">
        <f aca="false">IF($B684="","",IFERROR(INDEX(Customers!$B$11:$B$5000,MATCH($B684,Customers!$A$11:$A$5000,0)),"Unknown ID"))</f>
        <v/>
      </c>
      <c r="D684" s="12"/>
      <c r="E684" s="12"/>
      <c r="F684" s="18"/>
      <c r="G684" s="11"/>
      <c r="H684" s="15" t="str">
        <f aca="false">IF(AND($A684="",$B684="",$D684="",$E684="",$F684="",$G684=""),"",IF($A684="","Fix: add a charge ID",IF(COUNTIF($A$6:$A$5000,$A684)+COUNTIF(Payments!$A$6:$A$5000,$A684)&gt;1,"Fix: duplicate ID",IF($B684="","Fix: choose a customer ID",IF(COUNTIF(Customers!$A$11:$A$5000,$B684)=0,"Fix: unknown customer ID",IF(COUNTIF(Customers!$A$11:$A$5000,$B684)&gt;1,"Fix: customer ID used twice on Customers",IF(NOT(ISNUMBER($D684)),"Fix: charge date",IF(OR($D684&lt;36526,$D684&lt;&gt;INT($D684)),"Fix: charge date",IF($D684&gt;AsOf,"Fix: charge date is after the as-of date",IF(NOT(ISNUMBER($E684)),"Fix: due date",IF(OR($E684&lt;36526,$E684&lt;&gt;INT($E684)),"Fix: due date",IF($E684&lt;$D684,"Fix: due date is before the charge date",IF(NOT(ISNUMBER($F684)),"Fix: amount must be a number",IF($F684&lt;=0,"Fix: amount must be more than 0",IF(ROUND($F684,2)&lt;&gt;$F684,"Fix: amount in dollars and cents",IF($F684&gt;999999.99,"Fix: amount too large","OK"))))))))))))))))</f>
        <v/>
      </c>
    </row>
    <row r="685" customFormat="false" ht="15" hidden="false" customHeight="false" outlineLevel="0" collapsed="false">
      <c r="A685" s="11"/>
      <c r="B685" s="11"/>
      <c r="C685" s="15" t="str">
        <f aca="false">IF($B685="","",IFERROR(INDEX(Customers!$B$11:$B$5000,MATCH($B685,Customers!$A$11:$A$5000,0)),"Unknown ID"))</f>
        <v/>
      </c>
      <c r="D685" s="12"/>
      <c r="E685" s="12"/>
      <c r="F685" s="18"/>
      <c r="G685" s="11"/>
      <c r="H685" s="15" t="str">
        <f aca="false">IF(AND($A685="",$B685="",$D685="",$E685="",$F685="",$G685=""),"",IF($A685="","Fix: add a charge ID",IF(COUNTIF($A$6:$A$5000,$A685)+COUNTIF(Payments!$A$6:$A$5000,$A685)&gt;1,"Fix: duplicate ID",IF($B685="","Fix: choose a customer ID",IF(COUNTIF(Customers!$A$11:$A$5000,$B685)=0,"Fix: unknown customer ID",IF(COUNTIF(Customers!$A$11:$A$5000,$B685)&gt;1,"Fix: customer ID used twice on Customers",IF(NOT(ISNUMBER($D685)),"Fix: charge date",IF(OR($D685&lt;36526,$D685&lt;&gt;INT($D685)),"Fix: charge date",IF($D685&gt;AsOf,"Fix: charge date is after the as-of date",IF(NOT(ISNUMBER($E685)),"Fix: due date",IF(OR($E685&lt;36526,$E685&lt;&gt;INT($E685)),"Fix: due date",IF($E685&lt;$D685,"Fix: due date is before the charge date",IF(NOT(ISNUMBER($F685)),"Fix: amount must be a number",IF($F685&lt;=0,"Fix: amount must be more than 0",IF(ROUND($F685,2)&lt;&gt;$F685,"Fix: amount in dollars and cents",IF($F685&gt;999999.99,"Fix: amount too large","OK"))))))))))))))))</f>
        <v/>
      </c>
    </row>
    <row r="686" customFormat="false" ht="15" hidden="false" customHeight="false" outlineLevel="0" collapsed="false">
      <c r="A686" s="11"/>
      <c r="B686" s="11"/>
      <c r="C686" s="15" t="str">
        <f aca="false">IF($B686="","",IFERROR(INDEX(Customers!$B$11:$B$5000,MATCH($B686,Customers!$A$11:$A$5000,0)),"Unknown ID"))</f>
        <v/>
      </c>
      <c r="D686" s="12"/>
      <c r="E686" s="12"/>
      <c r="F686" s="18"/>
      <c r="G686" s="11"/>
      <c r="H686" s="15" t="str">
        <f aca="false">IF(AND($A686="",$B686="",$D686="",$E686="",$F686="",$G686=""),"",IF($A686="","Fix: add a charge ID",IF(COUNTIF($A$6:$A$5000,$A686)+COUNTIF(Payments!$A$6:$A$5000,$A686)&gt;1,"Fix: duplicate ID",IF($B686="","Fix: choose a customer ID",IF(COUNTIF(Customers!$A$11:$A$5000,$B686)=0,"Fix: unknown customer ID",IF(COUNTIF(Customers!$A$11:$A$5000,$B686)&gt;1,"Fix: customer ID used twice on Customers",IF(NOT(ISNUMBER($D686)),"Fix: charge date",IF(OR($D686&lt;36526,$D686&lt;&gt;INT($D686)),"Fix: charge date",IF($D686&gt;AsOf,"Fix: charge date is after the as-of date",IF(NOT(ISNUMBER($E686)),"Fix: due date",IF(OR($E686&lt;36526,$E686&lt;&gt;INT($E686)),"Fix: due date",IF($E686&lt;$D686,"Fix: due date is before the charge date",IF(NOT(ISNUMBER($F686)),"Fix: amount must be a number",IF($F686&lt;=0,"Fix: amount must be more than 0",IF(ROUND($F686,2)&lt;&gt;$F686,"Fix: amount in dollars and cents",IF($F686&gt;999999.99,"Fix: amount too large","OK"))))))))))))))))</f>
        <v/>
      </c>
    </row>
    <row r="687" customFormat="false" ht="15" hidden="false" customHeight="false" outlineLevel="0" collapsed="false">
      <c r="A687" s="11"/>
      <c r="B687" s="11"/>
      <c r="C687" s="15" t="str">
        <f aca="false">IF($B687="","",IFERROR(INDEX(Customers!$B$11:$B$5000,MATCH($B687,Customers!$A$11:$A$5000,0)),"Unknown ID"))</f>
        <v/>
      </c>
      <c r="D687" s="12"/>
      <c r="E687" s="12"/>
      <c r="F687" s="18"/>
      <c r="G687" s="11"/>
      <c r="H687" s="15" t="str">
        <f aca="false">IF(AND($A687="",$B687="",$D687="",$E687="",$F687="",$G687=""),"",IF($A687="","Fix: add a charge ID",IF(COUNTIF($A$6:$A$5000,$A687)+COUNTIF(Payments!$A$6:$A$5000,$A687)&gt;1,"Fix: duplicate ID",IF($B687="","Fix: choose a customer ID",IF(COUNTIF(Customers!$A$11:$A$5000,$B687)=0,"Fix: unknown customer ID",IF(COUNTIF(Customers!$A$11:$A$5000,$B687)&gt;1,"Fix: customer ID used twice on Customers",IF(NOT(ISNUMBER($D687)),"Fix: charge date",IF(OR($D687&lt;36526,$D687&lt;&gt;INT($D687)),"Fix: charge date",IF($D687&gt;AsOf,"Fix: charge date is after the as-of date",IF(NOT(ISNUMBER($E687)),"Fix: due date",IF(OR($E687&lt;36526,$E687&lt;&gt;INT($E687)),"Fix: due date",IF($E687&lt;$D687,"Fix: due date is before the charge date",IF(NOT(ISNUMBER($F687)),"Fix: amount must be a number",IF($F687&lt;=0,"Fix: amount must be more than 0",IF(ROUND($F687,2)&lt;&gt;$F687,"Fix: amount in dollars and cents",IF($F687&gt;999999.99,"Fix: amount too large","OK"))))))))))))))))</f>
        <v/>
      </c>
    </row>
    <row r="688" customFormat="false" ht="15" hidden="false" customHeight="false" outlineLevel="0" collapsed="false">
      <c r="A688" s="11"/>
      <c r="B688" s="11"/>
      <c r="C688" s="15" t="str">
        <f aca="false">IF($B688="","",IFERROR(INDEX(Customers!$B$11:$B$5000,MATCH($B688,Customers!$A$11:$A$5000,0)),"Unknown ID"))</f>
        <v/>
      </c>
      <c r="D688" s="12"/>
      <c r="E688" s="12"/>
      <c r="F688" s="18"/>
      <c r="G688" s="11"/>
      <c r="H688" s="15" t="str">
        <f aca="false">IF(AND($A688="",$B688="",$D688="",$E688="",$F688="",$G688=""),"",IF($A688="","Fix: add a charge ID",IF(COUNTIF($A$6:$A$5000,$A688)+COUNTIF(Payments!$A$6:$A$5000,$A688)&gt;1,"Fix: duplicate ID",IF($B688="","Fix: choose a customer ID",IF(COUNTIF(Customers!$A$11:$A$5000,$B688)=0,"Fix: unknown customer ID",IF(COUNTIF(Customers!$A$11:$A$5000,$B688)&gt;1,"Fix: customer ID used twice on Customers",IF(NOT(ISNUMBER($D688)),"Fix: charge date",IF(OR($D688&lt;36526,$D688&lt;&gt;INT($D688)),"Fix: charge date",IF($D688&gt;AsOf,"Fix: charge date is after the as-of date",IF(NOT(ISNUMBER($E688)),"Fix: due date",IF(OR($E688&lt;36526,$E688&lt;&gt;INT($E688)),"Fix: due date",IF($E688&lt;$D688,"Fix: due date is before the charge date",IF(NOT(ISNUMBER($F688)),"Fix: amount must be a number",IF($F688&lt;=0,"Fix: amount must be more than 0",IF(ROUND($F688,2)&lt;&gt;$F688,"Fix: amount in dollars and cents",IF($F688&gt;999999.99,"Fix: amount too large","OK"))))))))))))))))</f>
        <v/>
      </c>
    </row>
    <row r="689" customFormat="false" ht="15" hidden="false" customHeight="false" outlineLevel="0" collapsed="false">
      <c r="A689" s="11"/>
      <c r="B689" s="11"/>
      <c r="C689" s="15" t="str">
        <f aca="false">IF($B689="","",IFERROR(INDEX(Customers!$B$11:$B$5000,MATCH($B689,Customers!$A$11:$A$5000,0)),"Unknown ID"))</f>
        <v/>
      </c>
      <c r="D689" s="12"/>
      <c r="E689" s="12"/>
      <c r="F689" s="18"/>
      <c r="G689" s="11"/>
      <c r="H689" s="15" t="str">
        <f aca="false">IF(AND($A689="",$B689="",$D689="",$E689="",$F689="",$G689=""),"",IF($A689="","Fix: add a charge ID",IF(COUNTIF($A$6:$A$5000,$A689)+COUNTIF(Payments!$A$6:$A$5000,$A689)&gt;1,"Fix: duplicate ID",IF($B689="","Fix: choose a customer ID",IF(COUNTIF(Customers!$A$11:$A$5000,$B689)=0,"Fix: unknown customer ID",IF(COUNTIF(Customers!$A$11:$A$5000,$B689)&gt;1,"Fix: customer ID used twice on Customers",IF(NOT(ISNUMBER($D689)),"Fix: charge date",IF(OR($D689&lt;36526,$D689&lt;&gt;INT($D689)),"Fix: charge date",IF($D689&gt;AsOf,"Fix: charge date is after the as-of date",IF(NOT(ISNUMBER($E689)),"Fix: due date",IF(OR($E689&lt;36526,$E689&lt;&gt;INT($E689)),"Fix: due date",IF($E689&lt;$D689,"Fix: due date is before the charge date",IF(NOT(ISNUMBER($F689)),"Fix: amount must be a number",IF($F689&lt;=0,"Fix: amount must be more than 0",IF(ROUND($F689,2)&lt;&gt;$F689,"Fix: amount in dollars and cents",IF($F689&gt;999999.99,"Fix: amount too large","OK"))))))))))))))))</f>
        <v/>
      </c>
    </row>
    <row r="690" customFormat="false" ht="15" hidden="false" customHeight="false" outlineLevel="0" collapsed="false">
      <c r="A690" s="11"/>
      <c r="B690" s="11"/>
      <c r="C690" s="15" t="str">
        <f aca="false">IF($B690="","",IFERROR(INDEX(Customers!$B$11:$B$5000,MATCH($B690,Customers!$A$11:$A$5000,0)),"Unknown ID"))</f>
        <v/>
      </c>
      <c r="D690" s="12"/>
      <c r="E690" s="12"/>
      <c r="F690" s="18"/>
      <c r="G690" s="11"/>
      <c r="H690" s="15" t="str">
        <f aca="false">IF(AND($A690="",$B690="",$D690="",$E690="",$F690="",$G690=""),"",IF($A690="","Fix: add a charge ID",IF(COUNTIF($A$6:$A$5000,$A690)+COUNTIF(Payments!$A$6:$A$5000,$A690)&gt;1,"Fix: duplicate ID",IF($B690="","Fix: choose a customer ID",IF(COUNTIF(Customers!$A$11:$A$5000,$B690)=0,"Fix: unknown customer ID",IF(COUNTIF(Customers!$A$11:$A$5000,$B690)&gt;1,"Fix: customer ID used twice on Customers",IF(NOT(ISNUMBER($D690)),"Fix: charge date",IF(OR($D690&lt;36526,$D690&lt;&gt;INT($D690)),"Fix: charge date",IF($D690&gt;AsOf,"Fix: charge date is after the as-of date",IF(NOT(ISNUMBER($E690)),"Fix: due date",IF(OR($E690&lt;36526,$E690&lt;&gt;INT($E690)),"Fix: due date",IF($E690&lt;$D690,"Fix: due date is before the charge date",IF(NOT(ISNUMBER($F690)),"Fix: amount must be a number",IF($F690&lt;=0,"Fix: amount must be more than 0",IF(ROUND($F690,2)&lt;&gt;$F690,"Fix: amount in dollars and cents",IF($F690&gt;999999.99,"Fix: amount too large","OK"))))))))))))))))</f>
        <v/>
      </c>
    </row>
    <row r="691" customFormat="false" ht="15" hidden="false" customHeight="false" outlineLevel="0" collapsed="false">
      <c r="A691" s="11"/>
      <c r="B691" s="11"/>
      <c r="C691" s="15" t="str">
        <f aca="false">IF($B691="","",IFERROR(INDEX(Customers!$B$11:$B$5000,MATCH($B691,Customers!$A$11:$A$5000,0)),"Unknown ID"))</f>
        <v/>
      </c>
      <c r="D691" s="12"/>
      <c r="E691" s="12"/>
      <c r="F691" s="18"/>
      <c r="G691" s="11"/>
      <c r="H691" s="15" t="str">
        <f aca="false">IF(AND($A691="",$B691="",$D691="",$E691="",$F691="",$G691=""),"",IF($A691="","Fix: add a charge ID",IF(COUNTIF($A$6:$A$5000,$A691)+COUNTIF(Payments!$A$6:$A$5000,$A691)&gt;1,"Fix: duplicate ID",IF($B691="","Fix: choose a customer ID",IF(COUNTIF(Customers!$A$11:$A$5000,$B691)=0,"Fix: unknown customer ID",IF(COUNTIF(Customers!$A$11:$A$5000,$B691)&gt;1,"Fix: customer ID used twice on Customers",IF(NOT(ISNUMBER($D691)),"Fix: charge date",IF(OR($D691&lt;36526,$D691&lt;&gt;INT($D691)),"Fix: charge date",IF($D691&gt;AsOf,"Fix: charge date is after the as-of date",IF(NOT(ISNUMBER($E691)),"Fix: due date",IF(OR($E691&lt;36526,$E691&lt;&gt;INT($E691)),"Fix: due date",IF($E691&lt;$D691,"Fix: due date is before the charge date",IF(NOT(ISNUMBER($F691)),"Fix: amount must be a number",IF($F691&lt;=0,"Fix: amount must be more than 0",IF(ROUND($F691,2)&lt;&gt;$F691,"Fix: amount in dollars and cents",IF($F691&gt;999999.99,"Fix: amount too large","OK"))))))))))))))))</f>
        <v/>
      </c>
    </row>
    <row r="692" customFormat="false" ht="15" hidden="false" customHeight="false" outlineLevel="0" collapsed="false">
      <c r="A692" s="11"/>
      <c r="B692" s="11"/>
      <c r="C692" s="15" t="str">
        <f aca="false">IF($B692="","",IFERROR(INDEX(Customers!$B$11:$B$5000,MATCH($B692,Customers!$A$11:$A$5000,0)),"Unknown ID"))</f>
        <v/>
      </c>
      <c r="D692" s="12"/>
      <c r="E692" s="12"/>
      <c r="F692" s="18"/>
      <c r="G692" s="11"/>
      <c r="H692" s="15" t="str">
        <f aca="false">IF(AND($A692="",$B692="",$D692="",$E692="",$F692="",$G692=""),"",IF($A692="","Fix: add a charge ID",IF(COUNTIF($A$6:$A$5000,$A692)+COUNTIF(Payments!$A$6:$A$5000,$A692)&gt;1,"Fix: duplicate ID",IF($B692="","Fix: choose a customer ID",IF(COUNTIF(Customers!$A$11:$A$5000,$B692)=0,"Fix: unknown customer ID",IF(COUNTIF(Customers!$A$11:$A$5000,$B692)&gt;1,"Fix: customer ID used twice on Customers",IF(NOT(ISNUMBER($D692)),"Fix: charge date",IF(OR($D692&lt;36526,$D692&lt;&gt;INT($D692)),"Fix: charge date",IF($D692&gt;AsOf,"Fix: charge date is after the as-of date",IF(NOT(ISNUMBER($E692)),"Fix: due date",IF(OR($E692&lt;36526,$E692&lt;&gt;INT($E692)),"Fix: due date",IF($E692&lt;$D692,"Fix: due date is before the charge date",IF(NOT(ISNUMBER($F692)),"Fix: amount must be a number",IF($F692&lt;=0,"Fix: amount must be more than 0",IF(ROUND($F692,2)&lt;&gt;$F692,"Fix: amount in dollars and cents",IF($F692&gt;999999.99,"Fix: amount too large","OK"))))))))))))))))</f>
        <v/>
      </c>
    </row>
    <row r="693" customFormat="false" ht="15" hidden="false" customHeight="false" outlineLevel="0" collapsed="false">
      <c r="A693" s="11"/>
      <c r="B693" s="11"/>
      <c r="C693" s="15" t="str">
        <f aca="false">IF($B693="","",IFERROR(INDEX(Customers!$B$11:$B$5000,MATCH($B693,Customers!$A$11:$A$5000,0)),"Unknown ID"))</f>
        <v/>
      </c>
      <c r="D693" s="12"/>
      <c r="E693" s="12"/>
      <c r="F693" s="18"/>
      <c r="G693" s="11"/>
      <c r="H693" s="15" t="str">
        <f aca="false">IF(AND($A693="",$B693="",$D693="",$E693="",$F693="",$G693=""),"",IF($A693="","Fix: add a charge ID",IF(COUNTIF($A$6:$A$5000,$A693)+COUNTIF(Payments!$A$6:$A$5000,$A693)&gt;1,"Fix: duplicate ID",IF($B693="","Fix: choose a customer ID",IF(COUNTIF(Customers!$A$11:$A$5000,$B693)=0,"Fix: unknown customer ID",IF(COUNTIF(Customers!$A$11:$A$5000,$B693)&gt;1,"Fix: customer ID used twice on Customers",IF(NOT(ISNUMBER($D693)),"Fix: charge date",IF(OR($D693&lt;36526,$D693&lt;&gt;INT($D693)),"Fix: charge date",IF($D693&gt;AsOf,"Fix: charge date is after the as-of date",IF(NOT(ISNUMBER($E693)),"Fix: due date",IF(OR($E693&lt;36526,$E693&lt;&gt;INT($E693)),"Fix: due date",IF($E693&lt;$D693,"Fix: due date is before the charge date",IF(NOT(ISNUMBER($F693)),"Fix: amount must be a number",IF($F693&lt;=0,"Fix: amount must be more than 0",IF(ROUND($F693,2)&lt;&gt;$F693,"Fix: amount in dollars and cents",IF($F693&gt;999999.99,"Fix: amount too large","OK"))))))))))))))))</f>
        <v/>
      </c>
    </row>
    <row r="694" customFormat="false" ht="15" hidden="false" customHeight="false" outlineLevel="0" collapsed="false">
      <c r="A694" s="11"/>
      <c r="B694" s="11"/>
      <c r="C694" s="15" t="str">
        <f aca="false">IF($B694="","",IFERROR(INDEX(Customers!$B$11:$B$5000,MATCH($B694,Customers!$A$11:$A$5000,0)),"Unknown ID"))</f>
        <v/>
      </c>
      <c r="D694" s="12"/>
      <c r="E694" s="12"/>
      <c r="F694" s="18"/>
      <c r="G694" s="11"/>
      <c r="H694" s="15" t="str">
        <f aca="false">IF(AND($A694="",$B694="",$D694="",$E694="",$F694="",$G694=""),"",IF($A694="","Fix: add a charge ID",IF(COUNTIF($A$6:$A$5000,$A694)+COUNTIF(Payments!$A$6:$A$5000,$A694)&gt;1,"Fix: duplicate ID",IF($B694="","Fix: choose a customer ID",IF(COUNTIF(Customers!$A$11:$A$5000,$B694)=0,"Fix: unknown customer ID",IF(COUNTIF(Customers!$A$11:$A$5000,$B694)&gt;1,"Fix: customer ID used twice on Customers",IF(NOT(ISNUMBER($D694)),"Fix: charge date",IF(OR($D694&lt;36526,$D694&lt;&gt;INT($D694)),"Fix: charge date",IF($D694&gt;AsOf,"Fix: charge date is after the as-of date",IF(NOT(ISNUMBER($E694)),"Fix: due date",IF(OR($E694&lt;36526,$E694&lt;&gt;INT($E694)),"Fix: due date",IF($E694&lt;$D694,"Fix: due date is before the charge date",IF(NOT(ISNUMBER($F694)),"Fix: amount must be a number",IF($F694&lt;=0,"Fix: amount must be more than 0",IF(ROUND($F694,2)&lt;&gt;$F694,"Fix: amount in dollars and cents",IF($F694&gt;999999.99,"Fix: amount too large","OK"))))))))))))))))</f>
        <v/>
      </c>
    </row>
    <row r="695" customFormat="false" ht="15" hidden="false" customHeight="false" outlineLevel="0" collapsed="false">
      <c r="A695" s="11"/>
      <c r="B695" s="11"/>
      <c r="C695" s="15" t="str">
        <f aca="false">IF($B695="","",IFERROR(INDEX(Customers!$B$11:$B$5000,MATCH($B695,Customers!$A$11:$A$5000,0)),"Unknown ID"))</f>
        <v/>
      </c>
      <c r="D695" s="12"/>
      <c r="E695" s="12"/>
      <c r="F695" s="18"/>
      <c r="G695" s="11"/>
      <c r="H695" s="15" t="str">
        <f aca="false">IF(AND($A695="",$B695="",$D695="",$E695="",$F695="",$G695=""),"",IF($A695="","Fix: add a charge ID",IF(COUNTIF($A$6:$A$5000,$A695)+COUNTIF(Payments!$A$6:$A$5000,$A695)&gt;1,"Fix: duplicate ID",IF($B695="","Fix: choose a customer ID",IF(COUNTIF(Customers!$A$11:$A$5000,$B695)=0,"Fix: unknown customer ID",IF(COUNTIF(Customers!$A$11:$A$5000,$B695)&gt;1,"Fix: customer ID used twice on Customers",IF(NOT(ISNUMBER($D695)),"Fix: charge date",IF(OR($D695&lt;36526,$D695&lt;&gt;INT($D695)),"Fix: charge date",IF($D695&gt;AsOf,"Fix: charge date is after the as-of date",IF(NOT(ISNUMBER($E695)),"Fix: due date",IF(OR($E695&lt;36526,$E695&lt;&gt;INT($E695)),"Fix: due date",IF($E695&lt;$D695,"Fix: due date is before the charge date",IF(NOT(ISNUMBER($F695)),"Fix: amount must be a number",IF($F695&lt;=0,"Fix: amount must be more than 0",IF(ROUND($F695,2)&lt;&gt;$F695,"Fix: amount in dollars and cents",IF($F695&gt;999999.99,"Fix: amount too large","OK"))))))))))))))))</f>
        <v/>
      </c>
    </row>
    <row r="696" customFormat="false" ht="15" hidden="false" customHeight="false" outlineLevel="0" collapsed="false">
      <c r="A696" s="11"/>
      <c r="B696" s="11"/>
      <c r="C696" s="15" t="str">
        <f aca="false">IF($B696="","",IFERROR(INDEX(Customers!$B$11:$B$5000,MATCH($B696,Customers!$A$11:$A$5000,0)),"Unknown ID"))</f>
        <v/>
      </c>
      <c r="D696" s="12"/>
      <c r="E696" s="12"/>
      <c r="F696" s="18"/>
      <c r="G696" s="11"/>
      <c r="H696" s="15" t="str">
        <f aca="false">IF(AND($A696="",$B696="",$D696="",$E696="",$F696="",$G696=""),"",IF($A696="","Fix: add a charge ID",IF(COUNTIF($A$6:$A$5000,$A696)+COUNTIF(Payments!$A$6:$A$5000,$A696)&gt;1,"Fix: duplicate ID",IF($B696="","Fix: choose a customer ID",IF(COUNTIF(Customers!$A$11:$A$5000,$B696)=0,"Fix: unknown customer ID",IF(COUNTIF(Customers!$A$11:$A$5000,$B696)&gt;1,"Fix: customer ID used twice on Customers",IF(NOT(ISNUMBER($D696)),"Fix: charge date",IF(OR($D696&lt;36526,$D696&lt;&gt;INT($D696)),"Fix: charge date",IF($D696&gt;AsOf,"Fix: charge date is after the as-of date",IF(NOT(ISNUMBER($E696)),"Fix: due date",IF(OR($E696&lt;36526,$E696&lt;&gt;INT($E696)),"Fix: due date",IF($E696&lt;$D696,"Fix: due date is before the charge date",IF(NOT(ISNUMBER($F696)),"Fix: amount must be a number",IF($F696&lt;=0,"Fix: amount must be more than 0",IF(ROUND($F696,2)&lt;&gt;$F696,"Fix: amount in dollars and cents",IF($F696&gt;999999.99,"Fix: amount too large","OK"))))))))))))))))</f>
        <v/>
      </c>
    </row>
    <row r="697" customFormat="false" ht="15" hidden="false" customHeight="false" outlineLevel="0" collapsed="false">
      <c r="A697" s="11"/>
      <c r="B697" s="11"/>
      <c r="C697" s="15" t="str">
        <f aca="false">IF($B697="","",IFERROR(INDEX(Customers!$B$11:$B$5000,MATCH($B697,Customers!$A$11:$A$5000,0)),"Unknown ID"))</f>
        <v/>
      </c>
      <c r="D697" s="12"/>
      <c r="E697" s="12"/>
      <c r="F697" s="18"/>
      <c r="G697" s="11"/>
      <c r="H697" s="15" t="str">
        <f aca="false">IF(AND($A697="",$B697="",$D697="",$E697="",$F697="",$G697=""),"",IF($A697="","Fix: add a charge ID",IF(COUNTIF($A$6:$A$5000,$A697)+COUNTIF(Payments!$A$6:$A$5000,$A697)&gt;1,"Fix: duplicate ID",IF($B697="","Fix: choose a customer ID",IF(COUNTIF(Customers!$A$11:$A$5000,$B697)=0,"Fix: unknown customer ID",IF(COUNTIF(Customers!$A$11:$A$5000,$B697)&gt;1,"Fix: customer ID used twice on Customers",IF(NOT(ISNUMBER($D697)),"Fix: charge date",IF(OR($D697&lt;36526,$D697&lt;&gt;INT($D697)),"Fix: charge date",IF($D697&gt;AsOf,"Fix: charge date is after the as-of date",IF(NOT(ISNUMBER($E697)),"Fix: due date",IF(OR($E697&lt;36526,$E697&lt;&gt;INT($E697)),"Fix: due date",IF($E697&lt;$D697,"Fix: due date is before the charge date",IF(NOT(ISNUMBER($F697)),"Fix: amount must be a number",IF($F697&lt;=0,"Fix: amount must be more than 0",IF(ROUND($F697,2)&lt;&gt;$F697,"Fix: amount in dollars and cents",IF($F697&gt;999999.99,"Fix: amount too large","OK"))))))))))))))))</f>
        <v/>
      </c>
    </row>
    <row r="698" customFormat="false" ht="15" hidden="false" customHeight="false" outlineLevel="0" collapsed="false">
      <c r="A698" s="11"/>
      <c r="B698" s="11"/>
      <c r="C698" s="15" t="str">
        <f aca="false">IF($B698="","",IFERROR(INDEX(Customers!$B$11:$B$5000,MATCH($B698,Customers!$A$11:$A$5000,0)),"Unknown ID"))</f>
        <v/>
      </c>
      <c r="D698" s="12"/>
      <c r="E698" s="12"/>
      <c r="F698" s="18"/>
      <c r="G698" s="11"/>
      <c r="H698" s="15" t="str">
        <f aca="false">IF(AND($A698="",$B698="",$D698="",$E698="",$F698="",$G698=""),"",IF($A698="","Fix: add a charge ID",IF(COUNTIF($A$6:$A$5000,$A698)+COUNTIF(Payments!$A$6:$A$5000,$A698)&gt;1,"Fix: duplicate ID",IF($B698="","Fix: choose a customer ID",IF(COUNTIF(Customers!$A$11:$A$5000,$B698)=0,"Fix: unknown customer ID",IF(COUNTIF(Customers!$A$11:$A$5000,$B698)&gt;1,"Fix: customer ID used twice on Customers",IF(NOT(ISNUMBER($D698)),"Fix: charge date",IF(OR($D698&lt;36526,$D698&lt;&gt;INT($D698)),"Fix: charge date",IF($D698&gt;AsOf,"Fix: charge date is after the as-of date",IF(NOT(ISNUMBER($E698)),"Fix: due date",IF(OR($E698&lt;36526,$E698&lt;&gt;INT($E698)),"Fix: due date",IF($E698&lt;$D698,"Fix: due date is before the charge date",IF(NOT(ISNUMBER($F698)),"Fix: amount must be a number",IF($F698&lt;=0,"Fix: amount must be more than 0",IF(ROUND($F698,2)&lt;&gt;$F698,"Fix: amount in dollars and cents",IF($F698&gt;999999.99,"Fix: amount too large","OK"))))))))))))))))</f>
        <v/>
      </c>
    </row>
    <row r="699" customFormat="false" ht="15" hidden="false" customHeight="false" outlineLevel="0" collapsed="false">
      <c r="A699" s="11"/>
      <c r="B699" s="11"/>
      <c r="C699" s="15" t="str">
        <f aca="false">IF($B699="","",IFERROR(INDEX(Customers!$B$11:$B$5000,MATCH($B699,Customers!$A$11:$A$5000,0)),"Unknown ID"))</f>
        <v/>
      </c>
      <c r="D699" s="12"/>
      <c r="E699" s="12"/>
      <c r="F699" s="18"/>
      <c r="G699" s="11"/>
      <c r="H699" s="15" t="str">
        <f aca="false">IF(AND($A699="",$B699="",$D699="",$E699="",$F699="",$G699=""),"",IF($A699="","Fix: add a charge ID",IF(COUNTIF($A$6:$A$5000,$A699)+COUNTIF(Payments!$A$6:$A$5000,$A699)&gt;1,"Fix: duplicate ID",IF($B699="","Fix: choose a customer ID",IF(COUNTIF(Customers!$A$11:$A$5000,$B699)=0,"Fix: unknown customer ID",IF(COUNTIF(Customers!$A$11:$A$5000,$B699)&gt;1,"Fix: customer ID used twice on Customers",IF(NOT(ISNUMBER($D699)),"Fix: charge date",IF(OR($D699&lt;36526,$D699&lt;&gt;INT($D699)),"Fix: charge date",IF($D699&gt;AsOf,"Fix: charge date is after the as-of date",IF(NOT(ISNUMBER($E699)),"Fix: due date",IF(OR($E699&lt;36526,$E699&lt;&gt;INT($E699)),"Fix: due date",IF($E699&lt;$D699,"Fix: due date is before the charge date",IF(NOT(ISNUMBER($F699)),"Fix: amount must be a number",IF($F699&lt;=0,"Fix: amount must be more than 0",IF(ROUND($F699,2)&lt;&gt;$F699,"Fix: amount in dollars and cents",IF($F699&gt;999999.99,"Fix: amount too large","OK"))))))))))))))))</f>
        <v/>
      </c>
    </row>
    <row r="700" customFormat="false" ht="15" hidden="false" customHeight="false" outlineLevel="0" collapsed="false">
      <c r="A700" s="11"/>
      <c r="B700" s="11"/>
      <c r="C700" s="15" t="str">
        <f aca="false">IF($B700="","",IFERROR(INDEX(Customers!$B$11:$B$5000,MATCH($B700,Customers!$A$11:$A$5000,0)),"Unknown ID"))</f>
        <v/>
      </c>
      <c r="D700" s="12"/>
      <c r="E700" s="12"/>
      <c r="F700" s="18"/>
      <c r="G700" s="11"/>
      <c r="H700" s="15" t="str">
        <f aca="false">IF(AND($A700="",$B700="",$D700="",$E700="",$F700="",$G700=""),"",IF($A700="","Fix: add a charge ID",IF(COUNTIF($A$6:$A$5000,$A700)+COUNTIF(Payments!$A$6:$A$5000,$A700)&gt;1,"Fix: duplicate ID",IF($B700="","Fix: choose a customer ID",IF(COUNTIF(Customers!$A$11:$A$5000,$B700)=0,"Fix: unknown customer ID",IF(COUNTIF(Customers!$A$11:$A$5000,$B700)&gt;1,"Fix: customer ID used twice on Customers",IF(NOT(ISNUMBER($D700)),"Fix: charge date",IF(OR($D700&lt;36526,$D700&lt;&gt;INT($D700)),"Fix: charge date",IF($D700&gt;AsOf,"Fix: charge date is after the as-of date",IF(NOT(ISNUMBER($E700)),"Fix: due date",IF(OR($E700&lt;36526,$E700&lt;&gt;INT($E700)),"Fix: due date",IF($E700&lt;$D700,"Fix: due date is before the charge date",IF(NOT(ISNUMBER($F700)),"Fix: amount must be a number",IF($F700&lt;=0,"Fix: amount must be more than 0",IF(ROUND($F700,2)&lt;&gt;$F700,"Fix: amount in dollars and cents",IF($F700&gt;999999.99,"Fix: amount too large","OK"))))))))))))))))</f>
        <v/>
      </c>
    </row>
    <row r="701" customFormat="false" ht="15" hidden="false" customHeight="false" outlineLevel="0" collapsed="false">
      <c r="A701" s="11"/>
      <c r="B701" s="11"/>
      <c r="C701" s="15" t="str">
        <f aca="false">IF($B701="","",IFERROR(INDEX(Customers!$B$11:$B$5000,MATCH($B701,Customers!$A$11:$A$5000,0)),"Unknown ID"))</f>
        <v/>
      </c>
      <c r="D701" s="12"/>
      <c r="E701" s="12"/>
      <c r="F701" s="18"/>
      <c r="G701" s="11"/>
      <c r="H701" s="15" t="str">
        <f aca="false">IF(AND($A701="",$B701="",$D701="",$E701="",$F701="",$G701=""),"",IF($A701="","Fix: add a charge ID",IF(COUNTIF($A$6:$A$5000,$A701)+COUNTIF(Payments!$A$6:$A$5000,$A701)&gt;1,"Fix: duplicate ID",IF($B701="","Fix: choose a customer ID",IF(COUNTIF(Customers!$A$11:$A$5000,$B701)=0,"Fix: unknown customer ID",IF(COUNTIF(Customers!$A$11:$A$5000,$B701)&gt;1,"Fix: customer ID used twice on Customers",IF(NOT(ISNUMBER($D701)),"Fix: charge date",IF(OR($D701&lt;36526,$D701&lt;&gt;INT($D701)),"Fix: charge date",IF($D701&gt;AsOf,"Fix: charge date is after the as-of date",IF(NOT(ISNUMBER($E701)),"Fix: due date",IF(OR($E701&lt;36526,$E701&lt;&gt;INT($E701)),"Fix: due date",IF($E701&lt;$D701,"Fix: due date is before the charge date",IF(NOT(ISNUMBER($F701)),"Fix: amount must be a number",IF($F701&lt;=0,"Fix: amount must be more than 0",IF(ROUND($F701,2)&lt;&gt;$F701,"Fix: amount in dollars and cents",IF($F701&gt;999999.99,"Fix: amount too large","OK"))))))))))))))))</f>
        <v/>
      </c>
    </row>
    <row r="702" customFormat="false" ht="15" hidden="false" customHeight="false" outlineLevel="0" collapsed="false">
      <c r="A702" s="11"/>
      <c r="B702" s="11"/>
      <c r="C702" s="15" t="str">
        <f aca="false">IF($B702="","",IFERROR(INDEX(Customers!$B$11:$B$5000,MATCH($B702,Customers!$A$11:$A$5000,0)),"Unknown ID"))</f>
        <v/>
      </c>
      <c r="D702" s="12"/>
      <c r="E702" s="12"/>
      <c r="F702" s="18"/>
      <c r="G702" s="11"/>
      <c r="H702" s="15" t="str">
        <f aca="false">IF(AND($A702="",$B702="",$D702="",$E702="",$F702="",$G702=""),"",IF($A702="","Fix: add a charge ID",IF(COUNTIF($A$6:$A$5000,$A702)+COUNTIF(Payments!$A$6:$A$5000,$A702)&gt;1,"Fix: duplicate ID",IF($B702="","Fix: choose a customer ID",IF(COUNTIF(Customers!$A$11:$A$5000,$B702)=0,"Fix: unknown customer ID",IF(COUNTIF(Customers!$A$11:$A$5000,$B702)&gt;1,"Fix: customer ID used twice on Customers",IF(NOT(ISNUMBER($D702)),"Fix: charge date",IF(OR($D702&lt;36526,$D702&lt;&gt;INT($D702)),"Fix: charge date",IF($D702&gt;AsOf,"Fix: charge date is after the as-of date",IF(NOT(ISNUMBER($E702)),"Fix: due date",IF(OR($E702&lt;36526,$E702&lt;&gt;INT($E702)),"Fix: due date",IF($E702&lt;$D702,"Fix: due date is before the charge date",IF(NOT(ISNUMBER($F702)),"Fix: amount must be a number",IF($F702&lt;=0,"Fix: amount must be more than 0",IF(ROUND($F702,2)&lt;&gt;$F702,"Fix: amount in dollars and cents",IF($F702&gt;999999.99,"Fix: amount too large","OK"))))))))))))))))</f>
        <v/>
      </c>
    </row>
    <row r="703" customFormat="false" ht="15" hidden="false" customHeight="false" outlineLevel="0" collapsed="false">
      <c r="A703" s="11"/>
      <c r="B703" s="11"/>
      <c r="C703" s="15" t="str">
        <f aca="false">IF($B703="","",IFERROR(INDEX(Customers!$B$11:$B$5000,MATCH($B703,Customers!$A$11:$A$5000,0)),"Unknown ID"))</f>
        <v/>
      </c>
      <c r="D703" s="12"/>
      <c r="E703" s="12"/>
      <c r="F703" s="18"/>
      <c r="G703" s="11"/>
      <c r="H703" s="15" t="str">
        <f aca="false">IF(AND($A703="",$B703="",$D703="",$E703="",$F703="",$G703=""),"",IF($A703="","Fix: add a charge ID",IF(COUNTIF($A$6:$A$5000,$A703)+COUNTIF(Payments!$A$6:$A$5000,$A703)&gt;1,"Fix: duplicate ID",IF($B703="","Fix: choose a customer ID",IF(COUNTIF(Customers!$A$11:$A$5000,$B703)=0,"Fix: unknown customer ID",IF(COUNTIF(Customers!$A$11:$A$5000,$B703)&gt;1,"Fix: customer ID used twice on Customers",IF(NOT(ISNUMBER($D703)),"Fix: charge date",IF(OR($D703&lt;36526,$D703&lt;&gt;INT($D703)),"Fix: charge date",IF($D703&gt;AsOf,"Fix: charge date is after the as-of date",IF(NOT(ISNUMBER($E703)),"Fix: due date",IF(OR($E703&lt;36526,$E703&lt;&gt;INT($E703)),"Fix: due date",IF($E703&lt;$D703,"Fix: due date is before the charge date",IF(NOT(ISNUMBER($F703)),"Fix: amount must be a number",IF($F703&lt;=0,"Fix: amount must be more than 0",IF(ROUND($F703,2)&lt;&gt;$F703,"Fix: amount in dollars and cents",IF($F703&gt;999999.99,"Fix: amount too large","OK"))))))))))))))))</f>
        <v/>
      </c>
    </row>
    <row r="704" customFormat="false" ht="15" hidden="false" customHeight="false" outlineLevel="0" collapsed="false">
      <c r="A704" s="11"/>
      <c r="B704" s="11"/>
      <c r="C704" s="15" t="str">
        <f aca="false">IF($B704="","",IFERROR(INDEX(Customers!$B$11:$B$5000,MATCH($B704,Customers!$A$11:$A$5000,0)),"Unknown ID"))</f>
        <v/>
      </c>
      <c r="D704" s="12"/>
      <c r="E704" s="12"/>
      <c r="F704" s="18"/>
      <c r="G704" s="11"/>
      <c r="H704" s="15" t="str">
        <f aca="false">IF(AND($A704="",$B704="",$D704="",$E704="",$F704="",$G704=""),"",IF($A704="","Fix: add a charge ID",IF(COUNTIF($A$6:$A$5000,$A704)+COUNTIF(Payments!$A$6:$A$5000,$A704)&gt;1,"Fix: duplicate ID",IF($B704="","Fix: choose a customer ID",IF(COUNTIF(Customers!$A$11:$A$5000,$B704)=0,"Fix: unknown customer ID",IF(COUNTIF(Customers!$A$11:$A$5000,$B704)&gt;1,"Fix: customer ID used twice on Customers",IF(NOT(ISNUMBER($D704)),"Fix: charge date",IF(OR($D704&lt;36526,$D704&lt;&gt;INT($D704)),"Fix: charge date",IF($D704&gt;AsOf,"Fix: charge date is after the as-of date",IF(NOT(ISNUMBER($E704)),"Fix: due date",IF(OR($E704&lt;36526,$E704&lt;&gt;INT($E704)),"Fix: due date",IF($E704&lt;$D704,"Fix: due date is before the charge date",IF(NOT(ISNUMBER($F704)),"Fix: amount must be a number",IF($F704&lt;=0,"Fix: amount must be more than 0",IF(ROUND($F704,2)&lt;&gt;$F704,"Fix: amount in dollars and cents",IF($F704&gt;999999.99,"Fix: amount too large","OK"))))))))))))))))</f>
        <v/>
      </c>
    </row>
    <row r="705" customFormat="false" ht="15" hidden="false" customHeight="false" outlineLevel="0" collapsed="false">
      <c r="A705" s="11"/>
      <c r="B705" s="11"/>
      <c r="C705" s="15" t="str">
        <f aca="false">IF($B705="","",IFERROR(INDEX(Customers!$B$11:$B$5000,MATCH($B705,Customers!$A$11:$A$5000,0)),"Unknown ID"))</f>
        <v/>
      </c>
      <c r="D705" s="12"/>
      <c r="E705" s="12"/>
      <c r="F705" s="18"/>
      <c r="G705" s="11"/>
      <c r="H705" s="15" t="str">
        <f aca="false">IF(AND($A705="",$B705="",$D705="",$E705="",$F705="",$G705=""),"",IF($A705="","Fix: add a charge ID",IF(COUNTIF($A$6:$A$5000,$A705)+COUNTIF(Payments!$A$6:$A$5000,$A705)&gt;1,"Fix: duplicate ID",IF($B705="","Fix: choose a customer ID",IF(COUNTIF(Customers!$A$11:$A$5000,$B705)=0,"Fix: unknown customer ID",IF(COUNTIF(Customers!$A$11:$A$5000,$B705)&gt;1,"Fix: customer ID used twice on Customers",IF(NOT(ISNUMBER($D705)),"Fix: charge date",IF(OR($D705&lt;36526,$D705&lt;&gt;INT($D705)),"Fix: charge date",IF($D705&gt;AsOf,"Fix: charge date is after the as-of date",IF(NOT(ISNUMBER($E705)),"Fix: due date",IF(OR($E705&lt;36526,$E705&lt;&gt;INT($E705)),"Fix: due date",IF($E705&lt;$D705,"Fix: due date is before the charge date",IF(NOT(ISNUMBER($F705)),"Fix: amount must be a number",IF($F705&lt;=0,"Fix: amount must be more than 0",IF(ROUND($F705,2)&lt;&gt;$F705,"Fix: amount in dollars and cents",IF($F705&gt;999999.99,"Fix: amount too large","OK"))))))))))))))))</f>
        <v/>
      </c>
    </row>
    <row r="706" customFormat="false" ht="15" hidden="false" customHeight="false" outlineLevel="0" collapsed="false">
      <c r="A706" s="11"/>
      <c r="B706" s="11"/>
      <c r="C706" s="15" t="str">
        <f aca="false">IF($B706="","",IFERROR(INDEX(Customers!$B$11:$B$5000,MATCH($B706,Customers!$A$11:$A$5000,0)),"Unknown ID"))</f>
        <v/>
      </c>
      <c r="D706" s="12"/>
      <c r="E706" s="12"/>
      <c r="F706" s="18"/>
      <c r="G706" s="11"/>
      <c r="H706" s="15" t="str">
        <f aca="false">IF(AND($A706="",$B706="",$D706="",$E706="",$F706="",$G706=""),"",IF($A706="","Fix: add a charge ID",IF(COUNTIF($A$6:$A$5000,$A706)+COUNTIF(Payments!$A$6:$A$5000,$A706)&gt;1,"Fix: duplicate ID",IF($B706="","Fix: choose a customer ID",IF(COUNTIF(Customers!$A$11:$A$5000,$B706)=0,"Fix: unknown customer ID",IF(COUNTIF(Customers!$A$11:$A$5000,$B706)&gt;1,"Fix: customer ID used twice on Customers",IF(NOT(ISNUMBER($D706)),"Fix: charge date",IF(OR($D706&lt;36526,$D706&lt;&gt;INT($D706)),"Fix: charge date",IF($D706&gt;AsOf,"Fix: charge date is after the as-of date",IF(NOT(ISNUMBER($E706)),"Fix: due date",IF(OR($E706&lt;36526,$E706&lt;&gt;INT($E706)),"Fix: due date",IF($E706&lt;$D706,"Fix: due date is before the charge date",IF(NOT(ISNUMBER($F706)),"Fix: amount must be a number",IF($F706&lt;=0,"Fix: amount must be more than 0",IF(ROUND($F706,2)&lt;&gt;$F706,"Fix: amount in dollars and cents",IF($F706&gt;999999.99,"Fix: amount too large","OK"))))))))))))))))</f>
        <v/>
      </c>
    </row>
    <row r="707" customFormat="false" ht="15" hidden="false" customHeight="false" outlineLevel="0" collapsed="false">
      <c r="A707" s="11"/>
      <c r="B707" s="11"/>
      <c r="C707" s="15" t="str">
        <f aca="false">IF($B707="","",IFERROR(INDEX(Customers!$B$11:$B$5000,MATCH($B707,Customers!$A$11:$A$5000,0)),"Unknown ID"))</f>
        <v/>
      </c>
      <c r="D707" s="12"/>
      <c r="E707" s="12"/>
      <c r="F707" s="18"/>
      <c r="G707" s="11"/>
      <c r="H707" s="15" t="str">
        <f aca="false">IF(AND($A707="",$B707="",$D707="",$E707="",$F707="",$G707=""),"",IF($A707="","Fix: add a charge ID",IF(COUNTIF($A$6:$A$5000,$A707)+COUNTIF(Payments!$A$6:$A$5000,$A707)&gt;1,"Fix: duplicate ID",IF($B707="","Fix: choose a customer ID",IF(COUNTIF(Customers!$A$11:$A$5000,$B707)=0,"Fix: unknown customer ID",IF(COUNTIF(Customers!$A$11:$A$5000,$B707)&gt;1,"Fix: customer ID used twice on Customers",IF(NOT(ISNUMBER($D707)),"Fix: charge date",IF(OR($D707&lt;36526,$D707&lt;&gt;INT($D707)),"Fix: charge date",IF($D707&gt;AsOf,"Fix: charge date is after the as-of date",IF(NOT(ISNUMBER($E707)),"Fix: due date",IF(OR($E707&lt;36526,$E707&lt;&gt;INT($E707)),"Fix: due date",IF($E707&lt;$D707,"Fix: due date is before the charge date",IF(NOT(ISNUMBER($F707)),"Fix: amount must be a number",IF($F707&lt;=0,"Fix: amount must be more than 0",IF(ROUND($F707,2)&lt;&gt;$F707,"Fix: amount in dollars and cents",IF($F707&gt;999999.99,"Fix: amount too large","OK"))))))))))))))))</f>
        <v/>
      </c>
    </row>
    <row r="708" customFormat="false" ht="15" hidden="false" customHeight="false" outlineLevel="0" collapsed="false">
      <c r="A708" s="11"/>
      <c r="B708" s="11"/>
      <c r="C708" s="15" t="str">
        <f aca="false">IF($B708="","",IFERROR(INDEX(Customers!$B$11:$B$5000,MATCH($B708,Customers!$A$11:$A$5000,0)),"Unknown ID"))</f>
        <v/>
      </c>
      <c r="D708" s="12"/>
      <c r="E708" s="12"/>
      <c r="F708" s="18"/>
      <c r="G708" s="11"/>
      <c r="H708" s="15" t="str">
        <f aca="false">IF(AND($A708="",$B708="",$D708="",$E708="",$F708="",$G708=""),"",IF($A708="","Fix: add a charge ID",IF(COUNTIF($A$6:$A$5000,$A708)+COUNTIF(Payments!$A$6:$A$5000,$A708)&gt;1,"Fix: duplicate ID",IF($B708="","Fix: choose a customer ID",IF(COUNTIF(Customers!$A$11:$A$5000,$B708)=0,"Fix: unknown customer ID",IF(COUNTIF(Customers!$A$11:$A$5000,$B708)&gt;1,"Fix: customer ID used twice on Customers",IF(NOT(ISNUMBER($D708)),"Fix: charge date",IF(OR($D708&lt;36526,$D708&lt;&gt;INT($D708)),"Fix: charge date",IF($D708&gt;AsOf,"Fix: charge date is after the as-of date",IF(NOT(ISNUMBER($E708)),"Fix: due date",IF(OR($E708&lt;36526,$E708&lt;&gt;INT($E708)),"Fix: due date",IF($E708&lt;$D708,"Fix: due date is before the charge date",IF(NOT(ISNUMBER($F708)),"Fix: amount must be a number",IF($F708&lt;=0,"Fix: amount must be more than 0",IF(ROUND($F708,2)&lt;&gt;$F708,"Fix: amount in dollars and cents",IF($F708&gt;999999.99,"Fix: amount too large","OK"))))))))))))))))</f>
        <v/>
      </c>
    </row>
    <row r="709" customFormat="false" ht="15" hidden="false" customHeight="false" outlineLevel="0" collapsed="false">
      <c r="A709" s="11"/>
      <c r="B709" s="11"/>
      <c r="C709" s="15" t="str">
        <f aca="false">IF($B709="","",IFERROR(INDEX(Customers!$B$11:$B$5000,MATCH($B709,Customers!$A$11:$A$5000,0)),"Unknown ID"))</f>
        <v/>
      </c>
      <c r="D709" s="12"/>
      <c r="E709" s="12"/>
      <c r="F709" s="18"/>
      <c r="G709" s="11"/>
      <c r="H709" s="15" t="str">
        <f aca="false">IF(AND($A709="",$B709="",$D709="",$E709="",$F709="",$G709=""),"",IF($A709="","Fix: add a charge ID",IF(COUNTIF($A$6:$A$5000,$A709)+COUNTIF(Payments!$A$6:$A$5000,$A709)&gt;1,"Fix: duplicate ID",IF($B709="","Fix: choose a customer ID",IF(COUNTIF(Customers!$A$11:$A$5000,$B709)=0,"Fix: unknown customer ID",IF(COUNTIF(Customers!$A$11:$A$5000,$B709)&gt;1,"Fix: customer ID used twice on Customers",IF(NOT(ISNUMBER($D709)),"Fix: charge date",IF(OR($D709&lt;36526,$D709&lt;&gt;INT($D709)),"Fix: charge date",IF($D709&gt;AsOf,"Fix: charge date is after the as-of date",IF(NOT(ISNUMBER($E709)),"Fix: due date",IF(OR($E709&lt;36526,$E709&lt;&gt;INT($E709)),"Fix: due date",IF($E709&lt;$D709,"Fix: due date is before the charge date",IF(NOT(ISNUMBER($F709)),"Fix: amount must be a number",IF($F709&lt;=0,"Fix: amount must be more than 0",IF(ROUND($F709,2)&lt;&gt;$F709,"Fix: amount in dollars and cents",IF($F709&gt;999999.99,"Fix: amount too large","OK"))))))))))))))))</f>
        <v/>
      </c>
    </row>
    <row r="710" customFormat="false" ht="15" hidden="false" customHeight="false" outlineLevel="0" collapsed="false">
      <c r="A710" s="11"/>
      <c r="B710" s="11"/>
      <c r="C710" s="15" t="str">
        <f aca="false">IF($B710="","",IFERROR(INDEX(Customers!$B$11:$B$5000,MATCH($B710,Customers!$A$11:$A$5000,0)),"Unknown ID"))</f>
        <v/>
      </c>
      <c r="D710" s="12"/>
      <c r="E710" s="12"/>
      <c r="F710" s="18"/>
      <c r="G710" s="11"/>
      <c r="H710" s="15" t="str">
        <f aca="false">IF(AND($A710="",$B710="",$D710="",$E710="",$F710="",$G710=""),"",IF($A710="","Fix: add a charge ID",IF(COUNTIF($A$6:$A$5000,$A710)+COUNTIF(Payments!$A$6:$A$5000,$A710)&gt;1,"Fix: duplicate ID",IF($B710="","Fix: choose a customer ID",IF(COUNTIF(Customers!$A$11:$A$5000,$B710)=0,"Fix: unknown customer ID",IF(COUNTIF(Customers!$A$11:$A$5000,$B710)&gt;1,"Fix: customer ID used twice on Customers",IF(NOT(ISNUMBER($D710)),"Fix: charge date",IF(OR($D710&lt;36526,$D710&lt;&gt;INT($D710)),"Fix: charge date",IF($D710&gt;AsOf,"Fix: charge date is after the as-of date",IF(NOT(ISNUMBER($E710)),"Fix: due date",IF(OR($E710&lt;36526,$E710&lt;&gt;INT($E710)),"Fix: due date",IF($E710&lt;$D710,"Fix: due date is before the charge date",IF(NOT(ISNUMBER($F710)),"Fix: amount must be a number",IF($F710&lt;=0,"Fix: amount must be more than 0",IF(ROUND($F710,2)&lt;&gt;$F710,"Fix: amount in dollars and cents",IF($F710&gt;999999.99,"Fix: amount too large","OK"))))))))))))))))</f>
        <v/>
      </c>
    </row>
    <row r="711" customFormat="false" ht="15" hidden="false" customHeight="false" outlineLevel="0" collapsed="false">
      <c r="A711" s="11"/>
      <c r="B711" s="11"/>
      <c r="C711" s="15" t="str">
        <f aca="false">IF($B711="","",IFERROR(INDEX(Customers!$B$11:$B$5000,MATCH($B711,Customers!$A$11:$A$5000,0)),"Unknown ID"))</f>
        <v/>
      </c>
      <c r="D711" s="12"/>
      <c r="E711" s="12"/>
      <c r="F711" s="18"/>
      <c r="G711" s="11"/>
      <c r="H711" s="15" t="str">
        <f aca="false">IF(AND($A711="",$B711="",$D711="",$E711="",$F711="",$G711=""),"",IF($A711="","Fix: add a charge ID",IF(COUNTIF($A$6:$A$5000,$A711)+COUNTIF(Payments!$A$6:$A$5000,$A711)&gt;1,"Fix: duplicate ID",IF($B711="","Fix: choose a customer ID",IF(COUNTIF(Customers!$A$11:$A$5000,$B711)=0,"Fix: unknown customer ID",IF(COUNTIF(Customers!$A$11:$A$5000,$B711)&gt;1,"Fix: customer ID used twice on Customers",IF(NOT(ISNUMBER($D711)),"Fix: charge date",IF(OR($D711&lt;36526,$D711&lt;&gt;INT($D711)),"Fix: charge date",IF($D711&gt;AsOf,"Fix: charge date is after the as-of date",IF(NOT(ISNUMBER($E711)),"Fix: due date",IF(OR($E711&lt;36526,$E711&lt;&gt;INT($E711)),"Fix: due date",IF($E711&lt;$D711,"Fix: due date is before the charge date",IF(NOT(ISNUMBER($F711)),"Fix: amount must be a number",IF($F711&lt;=0,"Fix: amount must be more than 0",IF(ROUND($F711,2)&lt;&gt;$F711,"Fix: amount in dollars and cents",IF($F711&gt;999999.99,"Fix: amount too large","OK"))))))))))))))))</f>
        <v/>
      </c>
    </row>
    <row r="712" customFormat="false" ht="15" hidden="false" customHeight="false" outlineLevel="0" collapsed="false">
      <c r="A712" s="11"/>
      <c r="B712" s="11"/>
      <c r="C712" s="15" t="str">
        <f aca="false">IF($B712="","",IFERROR(INDEX(Customers!$B$11:$B$5000,MATCH($B712,Customers!$A$11:$A$5000,0)),"Unknown ID"))</f>
        <v/>
      </c>
      <c r="D712" s="12"/>
      <c r="E712" s="12"/>
      <c r="F712" s="18"/>
      <c r="G712" s="11"/>
      <c r="H712" s="15" t="str">
        <f aca="false">IF(AND($A712="",$B712="",$D712="",$E712="",$F712="",$G712=""),"",IF($A712="","Fix: add a charge ID",IF(COUNTIF($A$6:$A$5000,$A712)+COUNTIF(Payments!$A$6:$A$5000,$A712)&gt;1,"Fix: duplicate ID",IF($B712="","Fix: choose a customer ID",IF(COUNTIF(Customers!$A$11:$A$5000,$B712)=0,"Fix: unknown customer ID",IF(COUNTIF(Customers!$A$11:$A$5000,$B712)&gt;1,"Fix: customer ID used twice on Customers",IF(NOT(ISNUMBER($D712)),"Fix: charge date",IF(OR($D712&lt;36526,$D712&lt;&gt;INT($D712)),"Fix: charge date",IF($D712&gt;AsOf,"Fix: charge date is after the as-of date",IF(NOT(ISNUMBER($E712)),"Fix: due date",IF(OR($E712&lt;36526,$E712&lt;&gt;INT($E712)),"Fix: due date",IF($E712&lt;$D712,"Fix: due date is before the charge date",IF(NOT(ISNUMBER($F712)),"Fix: amount must be a number",IF($F712&lt;=0,"Fix: amount must be more than 0",IF(ROUND($F712,2)&lt;&gt;$F712,"Fix: amount in dollars and cents",IF($F712&gt;999999.99,"Fix: amount too large","OK"))))))))))))))))</f>
        <v/>
      </c>
    </row>
    <row r="713" customFormat="false" ht="15" hidden="false" customHeight="false" outlineLevel="0" collapsed="false">
      <c r="A713" s="11"/>
      <c r="B713" s="11"/>
      <c r="C713" s="15" t="str">
        <f aca="false">IF($B713="","",IFERROR(INDEX(Customers!$B$11:$B$5000,MATCH($B713,Customers!$A$11:$A$5000,0)),"Unknown ID"))</f>
        <v/>
      </c>
      <c r="D713" s="12"/>
      <c r="E713" s="12"/>
      <c r="F713" s="18"/>
      <c r="G713" s="11"/>
      <c r="H713" s="15" t="str">
        <f aca="false">IF(AND($A713="",$B713="",$D713="",$E713="",$F713="",$G713=""),"",IF($A713="","Fix: add a charge ID",IF(COUNTIF($A$6:$A$5000,$A713)+COUNTIF(Payments!$A$6:$A$5000,$A713)&gt;1,"Fix: duplicate ID",IF($B713="","Fix: choose a customer ID",IF(COUNTIF(Customers!$A$11:$A$5000,$B713)=0,"Fix: unknown customer ID",IF(COUNTIF(Customers!$A$11:$A$5000,$B713)&gt;1,"Fix: customer ID used twice on Customers",IF(NOT(ISNUMBER($D713)),"Fix: charge date",IF(OR($D713&lt;36526,$D713&lt;&gt;INT($D713)),"Fix: charge date",IF($D713&gt;AsOf,"Fix: charge date is after the as-of date",IF(NOT(ISNUMBER($E713)),"Fix: due date",IF(OR($E713&lt;36526,$E713&lt;&gt;INT($E713)),"Fix: due date",IF($E713&lt;$D713,"Fix: due date is before the charge date",IF(NOT(ISNUMBER($F713)),"Fix: amount must be a number",IF($F713&lt;=0,"Fix: amount must be more than 0",IF(ROUND($F713,2)&lt;&gt;$F713,"Fix: amount in dollars and cents",IF($F713&gt;999999.99,"Fix: amount too large","OK"))))))))))))))))</f>
        <v/>
      </c>
    </row>
    <row r="714" customFormat="false" ht="15" hidden="false" customHeight="false" outlineLevel="0" collapsed="false">
      <c r="A714" s="11"/>
      <c r="B714" s="11"/>
      <c r="C714" s="15" t="str">
        <f aca="false">IF($B714="","",IFERROR(INDEX(Customers!$B$11:$B$5000,MATCH($B714,Customers!$A$11:$A$5000,0)),"Unknown ID"))</f>
        <v/>
      </c>
      <c r="D714" s="12"/>
      <c r="E714" s="12"/>
      <c r="F714" s="18"/>
      <c r="G714" s="11"/>
      <c r="H714" s="15" t="str">
        <f aca="false">IF(AND($A714="",$B714="",$D714="",$E714="",$F714="",$G714=""),"",IF($A714="","Fix: add a charge ID",IF(COUNTIF($A$6:$A$5000,$A714)+COUNTIF(Payments!$A$6:$A$5000,$A714)&gt;1,"Fix: duplicate ID",IF($B714="","Fix: choose a customer ID",IF(COUNTIF(Customers!$A$11:$A$5000,$B714)=0,"Fix: unknown customer ID",IF(COUNTIF(Customers!$A$11:$A$5000,$B714)&gt;1,"Fix: customer ID used twice on Customers",IF(NOT(ISNUMBER($D714)),"Fix: charge date",IF(OR($D714&lt;36526,$D714&lt;&gt;INT($D714)),"Fix: charge date",IF($D714&gt;AsOf,"Fix: charge date is after the as-of date",IF(NOT(ISNUMBER($E714)),"Fix: due date",IF(OR($E714&lt;36526,$E714&lt;&gt;INT($E714)),"Fix: due date",IF($E714&lt;$D714,"Fix: due date is before the charge date",IF(NOT(ISNUMBER($F714)),"Fix: amount must be a number",IF($F714&lt;=0,"Fix: amount must be more than 0",IF(ROUND($F714,2)&lt;&gt;$F714,"Fix: amount in dollars and cents",IF($F714&gt;999999.99,"Fix: amount too large","OK"))))))))))))))))</f>
        <v/>
      </c>
    </row>
    <row r="715" customFormat="false" ht="15" hidden="false" customHeight="false" outlineLevel="0" collapsed="false">
      <c r="A715" s="11"/>
      <c r="B715" s="11"/>
      <c r="C715" s="15" t="str">
        <f aca="false">IF($B715="","",IFERROR(INDEX(Customers!$B$11:$B$5000,MATCH($B715,Customers!$A$11:$A$5000,0)),"Unknown ID"))</f>
        <v/>
      </c>
      <c r="D715" s="12"/>
      <c r="E715" s="12"/>
      <c r="F715" s="18"/>
      <c r="G715" s="11"/>
      <c r="H715" s="15" t="str">
        <f aca="false">IF(AND($A715="",$B715="",$D715="",$E715="",$F715="",$G715=""),"",IF($A715="","Fix: add a charge ID",IF(COUNTIF($A$6:$A$5000,$A715)+COUNTIF(Payments!$A$6:$A$5000,$A715)&gt;1,"Fix: duplicate ID",IF($B715="","Fix: choose a customer ID",IF(COUNTIF(Customers!$A$11:$A$5000,$B715)=0,"Fix: unknown customer ID",IF(COUNTIF(Customers!$A$11:$A$5000,$B715)&gt;1,"Fix: customer ID used twice on Customers",IF(NOT(ISNUMBER($D715)),"Fix: charge date",IF(OR($D715&lt;36526,$D715&lt;&gt;INT($D715)),"Fix: charge date",IF($D715&gt;AsOf,"Fix: charge date is after the as-of date",IF(NOT(ISNUMBER($E715)),"Fix: due date",IF(OR($E715&lt;36526,$E715&lt;&gt;INT($E715)),"Fix: due date",IF($E715&lt;$D715,"Fix: due date is before the charge date",IF(NOT(ISNUMBER($F715)),"Fix: amount must be a number",IF($F715&lt;=0,"Fix: amount must be more than 0",IF(ROUND($F715,2)&lt;&gt;$F715,"Fix: amount in dollars and cents",IF($F715&gt;999999.99,"Fix: amount too large","OK"))))))))))))))))</f>
        <v/>
      </c>
    </row>
    <row r="716" customFormat="false" ht="15" hidden="false" customHeight="false" outlineLevel="0" collapsed="false">
      <c r="A716" s="11"/>
      <c r="B716" s="11"/>
      <c r="C716" s="15" t="str">
        <f aca="false">IF($B716="","",IFERROR(INDEX(Customers!$B$11:$B$5000,MATCH($B716,Customers!$A$11:$A$5000,0)),"Unknown ID"))</f>
        <v/>
      </c>
      <c r="D716" s="12"/>
      <c r="E716" s="12"/>
      <c r="F716" s="18"/>
      <c r="G716" s="11"/>
      <c r="H716" s="15" t="str">
        <f aca="false">IF(AND($A716="",$B716="",$D716="",$E716="",$F716="",$G716=""),"",IF($A716="","Fix: add a charge ID",IF(COUNTIF($A$6:$A$5000,$A716)+COUNTIF(Payments!$A$6:$A$5000,$A716)&gt;1,"Fix: duplicate ID",IF($B716="","Fix: choose a customer ID",IF(COUNTIF(Customers!$A$11:$A$5000,$B716)=0,"Fix: unknown customer ID",IF(COUNTIF(Customers!$A$11:$A$5000,$B716)&gt;1,"Fix: customer ID used twice on Customers",IF(NOT(ISNUMBER($D716)),"Fix: charge date",IF(OR($D716&lt;36526,$D716&lt;&gt;INT($D716)),"Fix: charge date",IF($D716&gt;AsOf,"Fix: charge date is after the as-of date",IF(NOT(ISNUMBER($E716)),"Fix: due date",IF(OR($E716&lt;36526,$E716&lt;&gt;INT($E716)),"Fix: due date",IF($E716&lt;$D716,"Fix: due date is before the charge date",IF(NOT(ISNUMBER($F716)),"Fix: amount must be a number",IF($F716&lt;=0,"Fix: amount must be more than 0",IF(ROUND($F716,2)&lt;&gt;$F716,"Fix: amount in dollars and cents",IF($F716&gt;999999.99,"Fix: amount too large","OK"))))))))))))))))</f>
        <v/>
      </c>
    </row>
    <row r="717" customFormat="false" ht="15" hidden="false" customHeight="false" outlineLevel="0" collapsed="false">
      <c r="A717" s="11"/>
      <c r="B717" s="11"/>
      <c r="C717" s="15" t="str">
        <f aca="false">IF($B717="","",IFERROR(INDEX(Customers!$B$11:$B$5000,MATCH($B717,Customers!$A$11:$A$5000,0)),"Unknown ID"))</f>
        <v/>
      </c>
      <c r="D717" s="12"/>
      <c r="E717" s="12"/>
      <c r="F717" s="18"/>
      <c r="G717" s="11"/>
      <c r="H717" s="15" t="str">
        <f aca="false">IF(AND($A717="",$B717="",$D717="",$E717="",$F717="",$G717=""),"",IF($A717="","Fix: add a charge ID",IF(COUNTIF($A$6:$A$5000,$A717)+COUNTIF(Payments!$A$6:$A$5000,$A717)&gt;1,"Fix: duplicate ID",IF($B717="","Fix: choose a customer ID",IF(COUNTIF(Customers!$A$11:$A$5000,$B717)=0,"Fix: unknown customer ID",IF(COUNTIF(Customers!$A$11:$A$5000,$B717)&gt;1,"Fix: customer ID used twice on Customers",IF(NOT(ISNUMBER($D717)),"Fix: charge date",IF(OR($D717&lt;36526,$D717&lt;&gt;INT($D717)),"Fix: charge date",IF($D717&gt;AsOf,"Fix: charge date is after the as-of date",IF(NOT(ISNUMBER($E717)),"Fix: due date",IF(OR($E717&lt;36526,$E717&lt;&gt;INT($E717)),"Fix: due date",IF($E717&lt;$D717,"Fix: due date is before the charge date",IF(NOT(ISNUMBER($F717)),"Fix: amount must be a number",IF($F717&lt;=0,"Fix: amount must be more than 0",IF(ROUND($F717,2)&lt;&gt;$F717,"Fix: amount in dollars and cents",IF($F717&gt;999999.99,"Fix: amount too large","OK"))))))))))))))))</f>
        <v/>
      </c>
    </row>
    <row r="718" customFormat="false" ht="15" hidden="false" customHeight="false" outlineLevel="0" collapsed="false">
      <c r="A718" s="11"/>
      <c r="B718" s="11"/>
      <c r="C718" s="15" t="str">
        <f aca="false">IF($B718="","",IFERROR(INDEX(Customers!$B$11:$B$5000,MATCH($B718,Customers!$A$11:$A$5000,0)),"Unknown ID"))</f>
        <v/>
      </c>
      <c r="D718" s="12"/>
      <c r="E718" s="12"/>
      <c r="F718" s="18"/>
      <c r="G718" s="11"/>
      <c r="H718" s="15" t="str">
        <f aca="false">IF(AND($A718="",$B718="",$D718="",$E718="",$F718="",$G718=""),"",IF($A718="","Fix: add a charge ID",IF(COUNTIF($A$6:$A$5000,$A718)+COUNTIF(Payments!$A$6:$A$5000,$A718)&gt;1,"Fix: duplicate ID",IF($B718="","Fix: choose a customer ID",IF(COUNTIF(Customers!$A$11:$A$5000,$B718)=0,"Fix: unknown customer ID",IF(COUNTIF(Customers!$A$11:$A$5000,$B718)&gt;1,"Fix: customer ID used twice on Customers",IF(NOT(ISNUMBER($D718)),"Fix: charge date",IF(OR($D718&lt;36526,$D718&lt;&gt;INT($D718)),"Fix: charge date",IF($D718&gt;AsOf,"Fix: charge date is after the as-of date",IF(NOT(ISNUMBER($E718)),"Fix: due date",IF(OR($E718&lt;36526,$E718&lt;&gt;INT($E718)),"Fix: due date",IF($E718&lt;$D718,"Fix: due date is before the charge date",IF(NOT(ISNUMBER($F718)),"Fix: amount must be a number",IF($F718&lt;=0,"Fix: amount must be more than 0",IF(ROUND($F718,2)&lt;&gt;$F718,"Fix: amount in dollars and cents",IF($F718&gt;999999.99,"Fix: amount too large","OK"))))))))))))))))</f>
        <v/>
      </c>
    </row>
    <row r="719" customFormat="false" ht="15" hidden="false" customHeight="false" outlineLevel="0" collapsed="false">
      <c r="A719" s="11"/>
      <c r="B719" s="11"/>
      <c r="C719" s="15" t="str">
        <f aca="false">IF($B719="","",IFERROR(INDEX(Customers!$B$11:$B$5000,MATCH($B719,Customers!$A$11:$A$5000,0)),"Unknown ID"))</f>
        <v/>
      </c>
      <c r="D719" s="12"/>
      <c r="E719" s="12"/>
      <c r="F719" s="18"/>
      <c r="G719" s="11"/>
      <c r="H719" s="15" t="str">
        <f aca="false">IF(AND($A719="",$B719="",$D719="",$E719="",$F719="",$G719=""),"",IF($A719="","Fix: add a charge ID",IF(COUNTIF($A$6:$A$5000,$A719)+COUNTIF(Payments!$A$6:$A$5000,$A719)&gt;1,"Fix: duplicate ID",IF($B719="","Fix: choose a customer ID",IF(COUNTIF(Customers!$A$11:$A$5000,$B719)=0,"Fix: unknown customer ID",IF(COUNTIF(Customers!$A$11:$A$5000,$B719)&gt;1,"Fix: customer ID used twice on Customers",IF(NOT(ISNUMBER($D719)),"Fix: charge date",IF(OR($D719&lt;36526,$D719&lt;&gt;INT($D719)),"Fix: charge date",IF($D719&gt;AsOf,"Fix: charge date is after the as-of date",IF(NOT(ISNUMBER($E719)),"Fix: due date",IF(OR($E719&lt;36526,$E719&lt;&gt;INT($E719)),"Fix: due date",IF($E719&lt;$D719,"Fix: due date is before the charge date",IF(NOT(ISNUMBER($F719)),"Fix: amount must be a number",IF($F719&lt;=0,"Fix: amount must be more than 0",IF(ROUND($F719,2)&lt;&gt;$F719,"Fix: amount in dollars and cents",IF($F719&gt;999999.99,"Fix: amount too large","OK"))))))))))))))))</f>
        <v/>
      </c>
    </row>
    <row r="720" customFormat="false" ht="15" hidden="false" customHeight="false" outlineLevel="0" collapsed="false">
      <c r="A720" s="11"/>
      <c r="B720" s="11"/>
      <c r="C720" s="15" t="str">
        <f aca="false">IF($B720="","",IFERROR(INDEX(Customers!$B$11:$B$5000,MATCH($B720,Customers!$A$11:$A$5000,0)),"Unknown ID"))</f>
        <v/>
      </c>
      <c r="D720" s="12"/>
      <c r="E720" s="12"/>
      <c r="F720" s="18"/>
      <c r="G720" s="11"/>
      <c r="H720" s="15" t="str">
        <f aca="false">IF(AND($A720="",$B720="",$D720="",$E720="",$F720="",$G720=""),"",IF($A720="","Fix: add a charge ID",IF(COUNTIF($A$6:$A$5000,$A720)+COUNTIF(Payments!$A$6:$A$5000,$A720)&gt;1,"Fix: duplicate ID",IF($B720="","Fix: choose a customer ID",IF(COUNTIF(Customers!$A$11:$A$5000,$B720)=0,"Fix: unknown customer ID",IF(COUNTIF(Customers!$A$11:$A$5000,$B720)&gt;1,"Fix: customer ID used twice on Customers",IF(NOT(ISNUMBER($D720)),"Fix: charge date",IF(OR($D720&lt;36526,$D720&lt;&gt;INT($D720)),"Fix: charge date",IF($D720&gt;AsOf,"Fix: charge date is after the as-of date",IF(NOT(ISNUMBER($E720)),"Fix: due date",IF(OR($E720&lt;36526,$E720&lt;&gt;INT($E720)),"Fix: due date",IF($E720&lt;$D720,"Fix: due date is before the charge date",IF(NOT(ISNUMBER($F720)),"Fix: amount must be a number",IF($F720&lt;=0,"Fix: amount must be more than 0",IF(ROUND($F720,2)&lt;&gt;$F720,"Fix: amount in dollars and cents",IF($F720&gt;999999.99,"Fix: amount too large","OK"))))))))))))))))</f>
        <v/>
      </c>
    </row>
    <row r="721" customFormat="false" ht="15" hidden="false" customHeight="false" outlineLevel="0" collapsed="false">
      <c r="A721" s="11"/>
      <c r="B721" s="11"/>
      <c r="C721" s="15" t="str">
        <f aca="false">IF($B721="","",IFERROR(INDEX(Customers!$B$11:$B$5000,MATCH($B721,Customers!$A$11:$A$5000,0)),"Unknown ID"))</f>
        <v/>
      </c>
      <c r="D721" s="12"/>
      <c r="E721" s="12"/>
      <c r="F721" s="18"/>
      <c r="G721" s="11"/>
      <c r="H721" s="15" t="str">
        <f aca="false">IF(AND($A721="",$B721="",$D721="",$E721="",$F721="",$G721=""),"",IF($A721="","Fix: add a charge ID",IF(COUNTIF($A$6:$A$5000,$A721)+COUNTIF(Payments!$A$6:$A$5000,$A721)&gt;1,"Fix: duplicate ID",IF($B721="","Fix: choose a customer ID",IF(COUNTIF(Customers!$A$11:$A$5000,$B721)=0,"Fix: unknown customer ID",IF(COUNTIF(Customers!$A$11:$A$5000,$B721)&gt;1,"Fix: customer ID used twice on Customers",IF(NOT(ISNUMBER($D721)),"Fix: charge date",IF(OR($D721&lt;36526,$D721&lt;&gt;INT($D721)),"Fix: charge date",IF($D721&gt;AsOf,"Fix: charge date is after the as-of date",IF(NOT(ISNUMBER($E721)),"Fix: due date",IF(OR($E721&lt;36526,$E721&lt;&gt;INT($E721)),"Fix: due date",IF($E721&lt;$D721,"Fix: due date is before the charge date",IF(NOT(ISNUMBER($F721)),"Fix: amount must be a number",IF($F721&lt;=0,"Fix: amount must be more than 0",IF(ROUND($F721,2)&lt;&gt;$F721,"Fix: amount in dollars and cents",IF($F721&gt;999999.99,"Fix: amount too large","OK"))))))))))))))))</f>
        <v/>
      </c>
    </row>
    <row r="722" customFormat="false" ht="15" hidden="false" customHeight="false" outlineLevel="0" collapsed="false">
      <c r="A722" s="11"/>
      <c r="B722" s="11"/>
      <c r="C722" s="15" t="str">
        <f aca="false">IF($B722="","",IFERROR(INDEX(Customers!$B$11:$B$5000,MATCH($B722,Customers!$A$11:$A$5000,0)),"Unknown ID"))</f>
        <v/>
      </c>
      <c r="D722" s="12"/>
      <c r="E722" s="12"/>
      <c r="F722" s="18"/>
      <c r="G722" s="11"/>
      <c r="H722" s="15" t="str">
        <f aca="false">IF(AND($A722="",$B722="",$D722="",$E722="",$F722="",$G722=""),"",IF($A722="","Fix: add a charge ID",IF(COUNTIF($A$6:$A$5000,$A722)+COUNTIF(Payments!$A$6:$A$5000,$A722)&gt;1,"Fix: duplicate ID",IF($B722="","Fix: choose a customer ID",IF(COUNTIF(Customers!$A$11:$A$5000,$B722)=0,"Fix: unknown customer ID",IF(COUNTIF(Customers!$A$11:$A$5000,$B722)&gt;1,"Fix: customer ID used twice on Customers",IF(NOT(ISNUMBER($D722)),"Fix: charge date",IF(OR($D722&lt;36526,$D722&lt;&gt;INT($D722)),"Fix: charge date",IF($D722&gt;AsOf,"Fix: charge date is after the as-of date",IF(NOT(ISNUMBER($E722)),"Fix: due date",IF(OR($E722&lt;36526,$E722&lt;&gt;INT($E722)),"Fix: due date",IF($E722&lt;$D722,"Fix: due date is before the charge date",IF(NOT(ISNUMBER($F722)),"Fix: amount must be a number",IF($F722&lt;=0,"Fix: amount must be more than 0",IF(ROUND($F722,2)&lt;&gt;$F722,"Fix: amount in dollars and cents",IF($F722&gt;999999.99,"Fix: amount too large","OK"))))))))))))))))</f>
        <v/>
      </c>
    </row>
    <row r="723" customFormat="false" ht="15" hidden="false" customHeight="false" outlineLevel="0" collapsed="false">
      <c r="A723" s="11"/>
      <c r="B723" s="11"/>
      <c r="C723" s="15" t="str">
        <f aca="false">IF($B723="","",IFERROR(INDEX(Customers!$B$11:$B$5000,MATCH($B723,Customers!$A$11:$A$5000,0)),"Unknown ID"))</f>
        <v/>
      </c>
      <c r="D723" s="12"/>
      <c r="E723" s="12"/>
      <c r="F723" s="18"/>
      <c r="G723" s="11"/>
      <c r="H723" s="15" t="str">
        <f aca="false">IF(AND($A723="",$B723="",$D723="",$E723="",$F723="",$G723=""),"",IF($A723="","Fix: add a charge ID",IF(COUNTIF($A$6:$A$5000,$A723)+COUNTIF(Payments!$A$6:$A$5000,$A723)&gt;1,"Fix: duplicate ID",IF($B723="","Fix: choose a customer ID",IF(COUNTIF(Customers!$A$11:$A$5000,$B723)=0,"Fix: unknown customer ID",IF(COUNTIF(Customers!$A$11:$A$5000,$B723)&gt;1,"Fix: customer ID used twice on Customers",IF(NOT(ISNUMBER($D723)),"Fix: charge date",IF(OR($D723&lt;36526,$D723&lt;&gt;INT($D723)),"Fix: charge date",IF($D723&gt;AsOf,"Fix: charge date is after the as-of date",IF(NOT(ISNUMBER($E723)),"Fix: due date",IF(OR($E723&lt;36526,$E723&lt;&gt;INT($E723)),"Fix: due date",IF($E723&lt;$D723,"Fix: due date is before the charge date",IF(NOT(ISNUMBER($F723)),"Fix: amount must be a number",IF($F723&lt;=0,"Fix: amount must be more than 0",IF(ROUND($F723,2)&lt;&gt;$F723,"Fix: amount in dollars and cents",IF($F723&gt;999999.99,"Fix: amount too large","OK"))))))))))))))))</f>
        <v/>
      </c>
    </row>
    <row r="724" customFormat="false" ht="15" hidden="false" customHeight="false" outlineLevel="0" collapsed="false">
      <c r="A724" s="11"/>
      <c r="B724" s="11"/>
      <c r="C724" s="15" t="str">
        <f aca="false">IF($B724="","",IFERROR(INDEX(Customers!$B$11:$B$5000,MATCH($B724,Customers!$A$11:$A$5000,0)),"Unknown ID"))</f>
        <v/>
      </c>
      <c r="D724" s="12"/>
      <c r="E724" s="12"/>
      <c r="F724" s="18"/>
      <c r="G724" s="11"/>
      <c r="H724" s="15" t="str">
        <f aca="false">IF(AND($A724="",$B724="",$D724="",$E724="",$F724="",$G724=""),"",IF($A724="","Fix: add a charge ID",IF(COUNTIF($A$6:$A$5000,$A724)+COUNTIF(Payments!$A$6:$A$5000,$A724)&gt;1,"Fix: duplicate ID",IF($B724="","Fix: choose a customer ID",IF(COUNTIF(Customers!$A$11:$A$5000,$B724)=0,"Fix: unknown customer ID",IF(COUNTIF(Customers!$A$11:$A$5000,$B724)&gt;1,"Fix: customer ID used twice on Customers",IF(NOT(ISNUMBER($D724)),"Fix: charge date",IF(OR($D724&lt;36526,$D724&lt;&gt;INT($D724)),"Fix: charge date",IF($D724&gt;AsOf,"Fix: charge date is after the as-of date",IF(NOT(ISNUMBER($E724)),"Fix: due date",IF(OR($E724&lt;36526,$E724&lt;&gt;INT($E724)),"Fix: due date",IF($E724&lt;$D724,"Fix: due date is before the charge date",IF(NOT(ISNUMBER($F724)),"Fix: amount must be a number",IF($F724&lt;=0,"Fix: amount must be more than 0",IF(ROUND($F724,2)&lt;&gt;$F724,"Fix: amount in dollars and cents",IF($F724&gt;999999.99,"Fix: amount too large","OK"))))))))))))))))</f>
        <v/>
      </c>
    </row>
    <row r="725" customFormat="false" ht="15" hidden="false" customHeight="false" outlineLevel="0" collapsed="false">
      <c r="A725" s="11"/>
      <c r="B725" s="11"/>
      <c r="C725" s="15" t="str">
        <f aca="false">IF($B725="","",IFERROR(INDEX(Customers!$B$11:$B$5000,MATCH($B725,Customers!$A$11:$A$5000,0)),"Unknown ID"))</f>
        <v/>
      </c>
      <c r="D725" s="12"/>
      <c r="E725" s="12"/>
      <c r="F725" s="18"/>
      <c r="G725" s="11"/>
      <c r="H725" s="15" t="str">
        <f aca="false">IF(AND($A725="",$B725="",$D725="",$E725="",$F725="",$G725=""),"",IF($A725="","Fix: add a charge ID",IF(COUNTIF($A$6:$A$5000,$A725)+COUNTIF(Payments!$A$6:$A$5000,$A725)&gt;1,"Fix: duplicate ID",IF($B725="","Fix: choose a customer ID",IF(COUNTIF(Customers!$A$11:$A$5000,$B725)=0,"Fix: unknown customer ID",IF(COUNTIF(Customers!$A$11:$A$5000,$B725)&gt;1,"Fix: customer ID used twice on Customers",IF(NOT(ISNUMBER($D725)),"Fix: charge date",IF(OR($D725&lt;36526,$D725&lt;&gt;INT($D725)),"Fix: charge date",IF($D725&gt;AsOf,"Fix: charge date is after the as-of date",IF(NOT(ISNUMBER($E725)),"Fix: due date",IF(OR($E725&lt;36526,$E725&lt;&gt;INT($E725)),"Fix: due date",IF($E725&lt;$D725,"Fix: due date is before the charge date",IF(NOT(ISNUMBER($F725)),"Fix: amount must be a number",IF($F725&lt;=0,"Fix: amount must be more than 0",IF(ROUND($F725,2)&lt;&gt;$F725,"Fix: amount in dollars and cents",IF($F725&gt;999999.99,"Fix: amount too large","OK"))))))))))))))))</f>
        <v/>
      </c>
    </row>
    <row r="726" customFormat="false" ht="15" hidden="false" customHeight="false" outlineLevel="0" collapsed="false">
      <c r="A726" s="11"/>
      <c r="B726" s="11"/>
      <c r="C726" s="15" t="str">
        <f aca="false">IF($B726="","",IFERROR(INDEX(Customers!$B$11:$B$5000,MATCH($B726,Customers!$A$11:$A$5000,0)),"Unknown ID"))</f>
        <v/>
      </c>
      <c r="D726" s="12"/>
      <c r="E726" s="12"/>
      <c r="F726" s="18"/>
      <c r="G726" s="11"/>
      <c r="H726" s="15" t="str">
        <f aca="false">IF(AND($A726="",$B726="",$D726="",$E726="",$F726="",$G726=""),"",IF($A726="","Fix: add a charge ID",IF(COUNTIF($A$6:$A$5000,$A726)+COUNTIF(Payments!$A$6:$A$5000,$A726)&gt;1,"Fix: duplicate ID",IF($B726="","Fix: choose a customer ID",IF(COUNTIF(Customers!$A$11:$A$5000,$B726)=0,"Fix: unknown customer ID",IF(COUNTIF(Customers!$A$11:$A$5000,$B726)&gt;1,"Fix: customer ID used twice on Customers",IF(NOT(ISNUMBER($D726)),"Fix: charge date",IF(OR($D726&lt;36526,$D726&lt;&gt;INT($D726)),"Fix: charge date",IF($D726&gt;AsOf,"Fix: charge date is after the as-of date",IF(NOT(ISNUMBER($E726)),"Fix: due date",IF(OR($E726&lt;36526,$E726&lt;&gt;INT($E726)),"Fix: due date",IF($E726&lt;$D726,"Fix: due date is before the charge date",IF(NOT(ISNUMBER($F726)),"Fix: amount must be a number",IF($F726&lt;=0,"Fix: amount must be more than 0",IF(ROUND($F726,2)&lt;&gt;$F726,"Fix: amount in dollars and cents",IF($F726&gt;999999.99,"Fix: amount too large","OK"))))))))))))))))</f>
        <v/>
      </c>
    </row>
    <row r="727" customFormat="false" ht="15" hidden="false" customHeight="false" outlineLevel="0" collapsed="false">
      <c r="A727" s="11"/>
      <c r="B727" s="11"/>
      <c r="C727" s="15" t="str">
        <f aca="false">IF($B727="","",IFERROR(INDEX(Customers!$B$11:$B$5000,MATCH($B727,Customers!$A$11:$A$5000,0)),"Unknown ID"))</f>
        <v/>
      </c>
      <c r="D727" s="12"/>
      <c r="E727" s="12"/>
      <c r="F727" s="18"/>
      <c r="G727" s="11"/>
      <c r="H727" s="15" t="str">
        <f aca="false">IF(AND($A727="",$B727="",$D727="",$E727="",$F727="",$G727=""),"",IF($A727="","Fix: add a charge ID",IF(COUNTIF($A$6:$A$5000,$A727)+COUNTIF(Payments!$A$6:$A$5000,$A727)&gt;1,"Fix: duplicate ID",IF($B727="","Fix: choose a customer ID",IF(COUNTIF(Customers!$A$11:$A$5000,$B727)=0,"Fix: unknown customer ID",IF(COUNTIF(Customers!$A$11:$A$5000,$B727)&gt;1,"Fix: customer ID used twice on Customers",IF(NOT(ISNUMBER($D727)),"Fix: charge date",IF(OR($D727&lt;36526,$D727&lt;&gt;INT($D727)),"Fix: charge date",IF($D727&gt;AsOf,"Fix: charge date is after the as-of date",IF(NOT(ISNUMBER($E727)),"Fix: due date",IF(OR($E727&lt;36526,$E727&lt;&gt;INT($E727)),"Fix: due date",IF($E727&lt;$D727,"Fix: due date is before the charge date",IF(NOT(ISNUMBER($F727)),"Fix: amount must be a number",IF($F727&lt;=0,"Fix: amount must be more than 0",IF(ROUND($F727,2)&lt;&gt;$F727,"Fix: amount in dollars and cents",IF($F727&gt;999999.99,"Fix: amount too large","OK"))))))))))))))))</f>
        <v/>
      </c>
    </row>
    <row r="728" customFormat="false" ht="15" hidden="false" customHeight="false" outlineLevel="0" collapsed="false">
      <c r="A728" s="11"/>
      <c r="B728" s="11"/>
      <c r="C728" s="15" t="str">
        <f aca="false">IF($B728="","",IFERROR(INDEX(Customers!$B$11:$B$5000,MATCH($B728,Customers!$A$11:$A$5000,0)),"Unknown ID"))</f>
        <v/>
      </c>
      <c r="D728" s="12"/>
      <c r="E728" s="12"/>
      <c r="F728" s="18"/>
      <c r="G728" s="11"/>
      <c r="H728" s="15" t="str">
        <f aca="false">IF(AND($A728="",$B728="",$D728="",$E728="",$F728="",$G728=""),"",IF($A728="","Fix: add a charge ID",IF(COUNTIF($A$6:$A$5000,$A728)+COUNTIF(Payments!$A$6:$A$5000,$A728)&gt;1,"Fix: duplicate ID",IF($B728="","Fix: choose a customer ID",IF(COUNTIF(Customers!$A$11:$A$5000,$B728)=0,"Fix: unknown customer ID",IF(COUNTIF(Customers!$A$11:$A$5000,$B728)&gt;1,"Fix: customer ID used twice on Customers",IF(NOT(ISNUMBER($D728)),"Fix: charge date",IF(OR($D728&lt;36526,$D728&lt;&gt;INT($D728)),"Fix: charge date",IF($D728&gt;AsOf,"Fix: charge date is after the as-of date",IF(NOT(ISNUMBER($E728)),"Fix: due date",IF(OR($E728&lt;36526,$E728&lt;&gt;INT($E728)),"Fix: due date",IF($E728&lt;$D728,"Fix: due date is before the charge date",IF(NOT(ISNUMBER($F728)),"Fix: amount must be a number",IF($F728&lt;=0,"Fix: amount must be more than 0",IF(ROUND($F728,2)&lt;&gt;$F728,"Fix: amount in dollars and cents",IF($F728&gt;999999.99,"Fix: amount too large","OK"))))))))))))))))</f>
        <v/>
      </c>
    </row>
    <row r="729" customFormat="false" ht="15" hidden="false" customHeight="false" outlineLevel="0" collapsed="false">
      <c r="A729" s="11"/>
      <c r="B729" s="11"/>
      <c r="C729" s="15" t="str">
        <f aca="false">IF($B729="","",IFERROR(INDEX(Customers!$B$11:$B$5000,MATCH($B729,Customers!$A$11:$A$5000,0)),"Unknown ID"))</f>
        <v/>
      </c>
      <c r="D729" s="12"/>
      <c r="E729" s="12"/>
      <c r="F729" s="18"/>
      <c r="G729" s="11"/>
      <c r="H729" s="15" t="str">
        <f aca="false">IF(AND($A729="",$B729="",$D729="",$E729="",$F729="",$G729=""),"",IF($A729="","Fix: add a charge ID",IF(COUNTIF($A$6:$A$5000,$A729)+COUNTIF(Payments!$A$6:$A$5000,$A729)&gt;1,"Fix: duplicate ID",IF($B729="","Fix: choose a customer ID",IF(COUNTIF(Customers!$A$11:$A$5000,$B729)=0,"Fix: unknown customer ID",IF(COUNTIF(Customers!$A$11:$A$5000,$B729)&gt;1,"Fix: customer ID used twice on Customers",IF(NOT(ISNUMBER($D729)),"Fix: charge date",IF(OR($D729&lt;36526,$D729&lt;&gt;INT($D729)),"Fix: charge date",IF($D729&gt;AsOf,"Fix: charge date is after the as-of date",IF(NOT(ISNUMBER($E729)),"Fix: due date",IF(OR($E729&lt;36526,$E729&lt;&gt;INT($E729)),"Fix: due date",IF($E729&lt;$D729,"Fix: due date is before the charge date",IF(NOT(ISNUMBER($F729)),"Fix: amount must be a number",IF($F729&lt;=0,"Fix: amount must be more than 0",IF(ROUND($F729,2)&lt;&gt;$F729,"Fix: amount in dollars and cents",IF($F729&gt;999999.99,"Fix: amount too large","OK"))))))))))))))))</f>
        <v/>
      </c>
    </row>
    <row r="730" customFormat="false" ht="15" hidden="false" customHeight="false" outlineLevel="0" collapsed="false">
      <c r="A730" s="11"/>
      <c r="B730" s="11"/>
      <c r="C730" s="15" t="str">
        <f aca="false">IF($B730="","",IFERROR(INDEX(Customers!$B$11:$B$5000,MATCH($B730,Customers!$A$11:$A$5000,0)),"Unknown ID"))</f>
        <v/>
      </c>
      <c r="D730" s="12"/>
      <c r="E730" s="12"/>
      <c r="F730" s="18"/>
      <c r="G730" s="11"/>
      <c r="H730" s="15" t="str">
        <f aca="false">IF(AND($A730="",$B730="",$D730="",$E730="",$F730="",$G730=""),"",IF($A730="","Fix: add a charge ID",IF(COUNTIF($A$6:$A$5000,$A730)+COUNTIF(Payments!$A$6:$A$5000,$A730)&gt;1,"Fix: duplicate ID",IF($B730="","Fix: choose a customer ID",IF(COUNTIF(Customers!$A$11:$A$5000,$B730)=0,"Fix: unknown customer ID",IF(COUNTIF(Customers!$A$11:$A$5000,$B730)&gt;1,"Fix: customer ID used twice on Customers",IF(NOT(ISNUMBER($D730)),"Fix: charge date",IF(OR($D730&lt;36526,$D730&lt;&gt;INT($D730)),"Fix: charge date",IF($D730&gt;AsOf,"Fix: charge date is after the as-of date",IF(NOT(ISNUMBER($E730)),"Fix: due date",IF(OR($E730&lt;36526,$E730&lt;&gt;INT($E730)),"Fix: due date",IF($E730&lt;$D730,"Fix: due date is before the charge date",IF(NOT(ISNUMBER($F730)),"Fix: amount must be a number",IF($F730&lt;=0,"Fix: amount must be more than 0",IF(ROUND($F730,2)&lt;&gt;$F730,"Fix: amount in dollars and cents",IF($F730&gt;999999.99,"Fix: amount too large","OK"))))))))))))))))</f>
        <v/>
      </c>
    </row>
    <row r="731" customFormat="false" ht="15" hidden="false" customHeight="false" outlineLevel="0" collapsed="false">
      <c r="A731" s="11"/>
      <c r="B731" s="11"/>
      <c r="C731" s="15" t="str">
        <f aca="false">IF($B731="","",IFERROR(INDEX(Customers!$B$11:$B$5000,MATCH($B731,Customers!$A$11:$A$5000,0)),"Unknown ID"))</f>
        <v/>
      </c>
      <c r="D731" s="12"/>
      <c r="E731" s="12"/>
      <c r="F731" s="18"/>
      <c r="G731" s="11"/>
      <c r="H731" s="15" t="str">
        <f aca="false">IF(AND($A731="",$B731="",$D731="",$E731="",$F731="",$G731=""),"",IF($A731="","Fix: add a charge ID",IF(COUNTIF($A$6:$A$5000,$A731)+COUNTIF(Payments!$A$6:$A$5000,$A731)&gt;1,"Fix: duplicate ID",IF($B731="","Fix: choose a customer ID",IF(COUNTIF(Customers!$A$11:$A$5000,$B731)=0,"Fix: unknown customer ID",IF(COUNTIF(Customers!$A$11:$A$5000,$B731)&gt;1,"Fix: customer ID used twice on Customers",IF(NOT(ISNUMBER($D731)),"Fix: charge date",IF(OR($D731&lt;36526,$D731&lt;&gt;INT($D731)),"Fix: charge date",IF($D731&gt;AsOf,"Fix: charge date is after the as-of date",IF(NOT(ISNUMBER($E731)),"Fix: due date",IF(OR($E731&lt;36526,$E731&lt;&gt;INT($E731)),"Fix: due date",IF($E731&lt;$D731,"Fix: due date is before the charge date",IF(NOT(ISNUMBER($F731)),"Fix: amount must be a number",IF($F731&lt;=0,"Fix: amount must be more than 0",IF(ROUND($F731,2)&lt;&gt;$F731,"Fix: amount in dollars and cents",IF($F731&gt;999999.99,"Fix: amount too large","OK"))))))))))))))))</f>
        <v/>
      </c>
    </row>
    <row r="732" customFormat="false" ht="15" hidden="false" customHeight="false" outlineLevel="0" collapsed="false">
      <c r="A732" s="11"/>
      <c r="B732" s="11"/>
      <c r="C732" s="15" t="str">
        <f aca="false">IF($B732="","",IFERROR(INDEX(Customers!$B$11:$B$5000,MATCH($B732,Customers!$A$11:$A$5000,0)),"Unknown ID"))</f>
        <v/>
      </c>
      <c r="D732" s="12"/>
      <c r="E732" s="12"/>
      <c r="F732" s="18"/>
      <c r="G732" s="11"/>
      <c r="H732" s="15" t="str">
        <f aca="false">IF(AND($A732="",$B732="",$D732="",$E732="",$F732="",$G732=""),"",IF($A732="","Fix: add a charge ID",IF(COUNTIF($A$6:$A$5000,$A732)+COUNTIF(Payments!$A$6:$A$5000,$A732)&gt;1,"Fix: duplicate ID",IF($B732="","Fix: choose a customer ID",IF(COUNTIF(Customers!$A$11:$A$5000,$B732)=0,"Fix: unknown customer ID",IF(COUNTIF(Customers!$A$11:$A$5000,$B732)&gt;1,"Fix: customer ID used twice on Customers",IF(NOT(ISNUMBER($D732)),"Fix: charge date",IF(OR($D732&lt;36526,$D732&lt;&gt;INT($D732)),"Fix: charge date",IF($D732&gt;AsOf,"Fix: charge date is after the as-of date",IF(NOT(ISNUMBER($E732)),"Fix: due date",IF(OR($E732&lt;36526,$E732&lt;&gt;INT($E732)),"Fix: due date",IF($E732&lt;$D732,"Fix: due date is before the charge date",IF(NOT(ISNUMBER($F732)),"Fix: amount must be a number",IF($F732&lt;=0,"Fix: amount must be more than 0",IF(ROUND($F732,2)&lt;&gt;$F732,"Fix: amount in dollars and cents",IF($F732&gt;999999.99,"Fix: amount too large","OK"))))))))))))))))</f>
        <v/>
      </c>
    </row>
    <row r="733" customFormat="false" ht="15" hidden="false" customHeight="false" outlineLevel="0" collapsed="false">
      <c r="A733" s="11"/>
      <c r="B733" s="11"/>
      <c r="C733" s="15" t="str">
        <f aca="false">IF($B733="","",IFERROR(INDEX(Customers!$B$11:$B$5000,MATCH($B733,Customers!$A$11:$A$5000,0)),"Unknown ID"))</f>
        <v/>
      </c>
      <c r="D733" s="12"/>
      <c r="E733" s="12"/>
      <c r="F733" s="18"/>
      <c r="G733" s="11"/>
      <c r="H733" s="15" t="str">
        <f aca="false">IF(AND($A733="",$B733="",$D733="",$E733="",$F733="",$G733=""),"",IF($A733="","Fix: add a charge ID",IF(COUNTIF($A$6:$A$5000,$A733)+COUNTIF(Payments!$A$6:$A$5000,$A733)&gt;1,"Fix: duplicate ID",IF($B733="","Fix: choose a customer ID",IF(COUNTIF(Customers!$A$11:$A$5000,$B733)=0,"Fix: unknown customer ID",IF(COUNTIF(Customers!$A$11:$A$5000,$B733)&gt;1,"Fix: customer ID used twice on Customers",IF(NOT(ISNUMBER($D733)),"Fix: charge date",IF(OR($D733&lt;36526,$D733&lt;&gt;INT($D733)),"Fix: charge date",IF($D733&gt;AsOf,"Fix: charge date is after the as-of date",IF(NOT(ISNUMBER($E733)),"Fix: due date",IF(OR($E733&lt;36526,$E733&lt;&gt;INT($E733)),"Fix: due date",IF($E733&lt;$D733,"Fix: due date is before the charge date",IF(NOT(ISNUMBER($F733)),"Fix: amount must be a number",IF($F733&lt;=0,"Fix: amount must be more than 0",IF(ROUND($F733,2)&lt;&gt;$F733,"Fix: amount in dollars and cents",IF($F733&gt;999999.99,"Fix: amount too large","OK"))))))))))))))))</f>
        <v/>
      </c>
    </row>
    <row r="734" customFormat="false" ht="15" hidden="false" customHeight="false" outlineLevel="0" collapsed="false">
      <c r="A734" s="11"/>
      <c r="B734" s="11"/>
      <c r="C734" s="15" t="str">
        <f aca="false">IF($B734="","",IFERROR(INDEX(Customers!$B$11:$B$5000,MATCH($B734,Customers!$A$11:$A$5000,0)),"Unknown ID"))</f>
        <v/>
      </c>
      <c r="D734" s="12"/>
      <c r="E734" s="12"/>
      <c r="F734" s="18"/>
      <c r="G734" s="11"/>
      <c r="H734" s="15" t="str">
        <f aca="false">IF(AND($A734="",$B734="",$D734="",$E734="",$F734="",$G734=""),"",IF($A734="","Fix: add a charge ID",IF(COUNTIF($A$6:$A$5000,$A734)+COUNTIF(Payments!$A$6:$A$5000,$A734)&gt;1,"Fix: duplicate ID",IF($B734="","Fix: choose a customer ID",IF(COUNTIF(Customers!$A$11:$A$5000,$B734)=0,"Fix: unknown customer ID",IF(COUNTIF(Customers!$A$11:$A$5000,$B734)&gt;1,"Fix: customer ID used twice on Customers",IF(NOT(ISNUMBER($D734)),"Fix: charge date",IF(OR($D734&lt;36526,$D734&lt;&gt;INT($D734)),"Fix: charge date",IF($D734&gt;AsOf,"Fix: charge date is after the as-of date",IF(NOT(ISNUMBER($E734)),"Fix: due date",IF(OR($E734&lt;36526,$E734&lt;&gt;INT($E734)),"Fix: due date",IF($E734&lt;$D734,"Fix: due date is before the charge date",IF(NOT(ISNUMBER($F734)),"Fix: amount must be a number",IF($F734&lt;=0,"Fix: amount must be more than 0",IF(ROUND($F734,2)&lt;&gt;$F734,"Fix: amount in dollars and cents",IF($F734&gt;999999.99,"Fix: amount too large","OK"))))))))))))))))</f>
        <v/>
      </c>
    </row>
    <row r="735" customFormat="false" ht="15" hidden="false" customHeight="false" outlineLevel="0" collapsed="false">
      <c r="A735" s="11"/>
      <c r="B735" s="11"/>
      <c r="C735" s="15" t="str">
        <f aca="false">IF($B735="","",IFERROR(INDEX(Customers!$B$11:$B$5000,MATCH($B735,Customers!$A$11:$A$5000,0)),"Unknown ID"))</f>
        <v/>
      </c>
      <c r="D735" s="12"/>
      <c r="E735" s="12"/>
      <c r="F735" s="18"/>
      <c r="G735" s="11"/>
      <c r="H735" s="15" t="str">
        <f aca="false">IF(AND($A735="",$B735="",$D735="",$E735="",$F735="",$G735=""),"",IF($A735="","Fix: add a charge ID",IF(COUNTIF($A$6:$A$5000,$A735)+COUNTIF(Payments!$A$6:$A$5000,$A735)&gt;1,"Fix: duplicate ID",IF($B735="","Fix: choose a customer ID",IF(COUNTIF(Customers!$A$11:$A$5000,$B735)=0,"Fix: unknown customer ID",IF(COUNTIF(Customers!$A$11:$A$5000,$B735)&gt;1,"Fix: customer ID used twice on Customers",IF(NOT(ISNUMBER($D735)),"Fix: charge date",IF(OR($D735&lt;36526,$D735&lt;&gt;INT($D735)),"Fix: charge date",IF($D735&gt;AsOf,"Fix: charge date is after the as-of date",IF(NOT(ISNUMBER($E735)),"Fix: due date",IF(OR($E735&lt;36526,$E735&lt;&gt;INT($E735)),"Fix: due date",IF($E735&lt;$D735,"Fix: due date is before the charge date",IF(NOT(ISNUMBER($F735)),"Fix: amount must be a number",IF($F735&lt;=0,"Fix: amount must be more than 0",IF(ROUND($F735,2)&lt;&gt;$F735,"Fix: amount in dollars and cents",IF($F735&gt;999999.99,"Fix: amount too large","OK"))))))))))))))))</f>
        <v/>
      </c>
    </row>
    <row r="736" customFormat="false" ht="15" hidden="false" customHeight="false" outlineLevel="0" collapsed="false">
      <c r="A736" s="11"/>
      <c r="B736" s="11"/>
      <c r="C736" s="15" t="str">
        <f aca="false">IF($B736="","",IFERROR(INDEX(Customers!$B$11:$B$5000,MATCH($B736,Customers!$A$11:$A$5000,0)),"Unknown ID"))</f>
        <v/>
      </c>
      <c r="D736" s="12"/>
      <c r="E736" s="12"/>
      <c r="F736" s="18"/>
      <c r="G736" s="11"/>
      <c r="H736" s="15" t="str">
        <f aca="false">IF(AND($A736="",$B736="",$D736="",$E736="",$F736="",$G736=""),"",IF($A736="","Fix: add a charge ID",IF(COUNTIF($A$6:$A$5000,$A736)+COUNTIF(Payments!$A$6:$A$5000,$A736)&gt;1,"Fix: duplicate ID",IF($B736="","Fix: choose a customer ID",IF(COUNTIF(Customers!$A$11:$A$5000,$B736)=0,"Fix: unknown customer ID",IF(COUNTIF(Customers!$A$11:$A$5000,$B736)&gt;1,"Fix: customer ID used twice on Customers",IF(NOT(ISNUMBER($D736)),"Fix: charge date",IF(OR($D736&lt;36526,$D736&lt;&gt;INT($D736)),"Fix: charge date",IF($D736&gt;AsOf,"Fix: charge date is after the as-of date",IF(NOT(ISNUMBER($E736)),"Fix: due date",IF(OR($E736&lt;36526,$E736&lt;&gt;INT($E736)),"Fix: due date",IF($E736&lt;$D736,"Fix: due date is before the charge date",IF(NOT(ISNUMBER($F736)),"Fix: amount must be a number",IF($F736&lt;=0,"Fix: amount must be more than 0",IF(ROUND($F736,2)&lt;&gt;$F736,"Fix: amount in dollars and cents",IF($F736&gt;999999.99,"Fix: amount too large","OK"))))))))))))))))</f>
        <v/>
      </c>
    </row>
    <row r="737" customFormat="false" ht="15" hidden="false" customHeight="false" outlineLevel="0" collapsed="false">
      <c r="A737" s="11"/>
      <c r="B737" s="11"/>
      <c r="C737" s="15" t="str">
        <f aca="false">IF($B737="","",IFERROR(INDEX(Customers!$B$11:$B$5000,MATCH($B737,Customers!$A$11:$A$5000,0)),"Unknown ID"))</f>
        <v/>
      </c>
      <c r="D737" s="12"/>
      <c r="E737" s="12"/>
      <c r="F737" s="18"/>
      <c r="G737" s="11"/>
      <c r="H737" s="15" t="str">
        <f aca="false">IF(AND($A737="",$B737="",$D737="",$E737="",$F737="",$G737=""),"",IF($A737="","Fix: add a charge ID",IF(COUNTIF($A$6:$A$5000,$A737)+COUNTIF(Payments!$A$6:$A$5000,$A737)&gt;1,"Fix: duplicate ID",IF($B737="","Fix: choose a customer ID",IF(COUNTIF(Customers!$A$11:$A$5000,$B737)=0,"Fix: unknown customer ID",IF(COUNTIF(Customers!$A$11:$A$5000,$B737)&gt;1,"Fix: customer ID used twice on Customers",IF(NOT(ISNUMBER($D737)),"Fix: charge date",IF(OR($D737&lt;36526,$D737&lt;&gt;INT($D737)),"Fix: charge date",IF($D737&gt;AsOf,"Fix: charge date is after the as-of date",IF(NOT(ISNUMBER($E737)),"Fix: due date",IF(OR($E737&lt;36526,$E737&lt;&gt;INT($E737)),"Fix: due date",IF($E737&lt;$D737,"Fix: due date is before the charge date",IF(NOT(ISNUMBER($F737)),"Fix: amount must be a number",IF($F737&lt;=0,"Fix: amount must be more than 0",IF(ROUND($F737,2)&lt;&gt;$F737,"Fix: amount in dollars and cents",IF($F737&gt;999999.99,"Fix: amount too large","OK"))))))))))))))))</f>
        <v/>
      </c>
    </row>
    <row r="738" customFormat="false" ht="15" hidden="false" customHeight="false" outlineLevel="0" collapsed="false">
      <c r="A738" s="11"/>
      <c r="B738" s="11"/>
      <c r="C738" s="15" t="str">
        <f aca="false">IF($B738="","",IFERROR(INDEX(Customers!$B$11:$B$5000,MATCH($B738,Customers!$A$11:$A$5000,0)),"Unknown ID"))</f>
        <v/>
      </c>
      <c r="D738" s="12"/>
      <c r="E738" s="12"/>
      <c r="F738" s="18"/>
      <c r="G738" s="11"/>
      <c r="H738" s="15" t="str">
        <f aca="false">IF(AND($A738="",$B738="",$D738="",$E738="",$F738="",$G738=""),"",IF($A738="","Fix: add a charge ID",IF(COUNTIF($A$6:$A$5000,$A738)+COUNTIF(Payments!$A$6:$A$5000,$A738)&gt;1,"Fix: duplicate ID",IF($B738="","Fix: choose a customer ID",IF(COUNTIF(Customers!$A$11:$A$5000,$B738)=0,"Fix: unknown customer ID",IF(COUNTIF(Customers!$A$11:$A$5000,$B738)&gt;1,"Fix: customer ID used twice on Customers",IF(NOT(ISNUMBER($D738)),"Fix: charge date",IF(OR($D738&lt;36526,$D738&lt;&gt;INT($D738)),"Fix: charge date",IF($D738&gt;AsOf,"Fix: charge date is after the as-of date",IF(NOT(ISNUMBER($E738)),"Fix: due date",IF(OR($E738&lt;36526,$E738&lt;&gt;INT($E738)),"Fix: due date",IF($E738&lt;$D738,"Fix: due date is before the charge date",IF(NOT(ISNUMBER($F738)),"Fix: amount must be a number",IF($F738&lt;=0,"Fix: amount must be more than 0",IF(ROUND($F738,2)&lt;&gt;$F738,"Fix: amount in dollars and cents",IF($F738&gt;999999.99,"Fix: amount too large","OK"))))))))))))))))</f>
        <v/>
      </c>
    </row>
    <row r="739" customFormat="false" ht="15" hidden="false" customHeight="false" outlineLevel="0" collapsed="false">
      <c r="A739" s="11"/>
      <c r="B739" s="11"/>
      <c r="C739" s="15" t="str">
        <f aca="false">IF($B739="","",IFERROR(INDEX(Customers!$B$11:$B$5000,MATCH($B739,Customers!$A$11:$A$5000,0)),"Unknown ID"))</f>
        <v/>
      </c>
      <c r="D739" s="12"/>
      <c r="E739" s="12"/>
      <c r="F739" s="18"/>
      <c r="G739" s="11"/>
      <c r="H739" s="15" t="str">
        <f aca="false">IF(AND($A739="",$B739="",$D739="",$E739="",$F739="",$G739=""),"",IF($A739="","Fix: add a charge ID",IF(COUNTIF($A$6:$A$5000,$A739)+COUNTIF(Payments!$A$6:$A$5000,$A739)&gt;1,"Fix: duplicate ID",IF($B739="","Fix: choose a customer ID",IF(COUNTIF(Customers!$A$11:$A$5000,$B739)=0,"Fix: unknown customer ID",IF(COUNTIF(Customers!$A$11:$A$5000,$B739)&gt;1,"Fix: customer ID used twice on Customers",IF(NOT(ISNUMBER($D739)),"Fix: charge date",IF(OR($D739&lt;36526,$D739&lt;&gt;INT($D739)),"Fix: charge date",IF($D739&gt;AsOf,"Fix: charge date is after the as-of date",IF(NOT(ISNUMBER($E739)),"Fix: due date",IF(OR($E739&lt;36526,$E739&lt;&gt;INT($E739)),"Fix: due date",IF($E739&lt;$D739,"Fix: due date is before the charge date",IF(NOT(ISNUMBER($F739)),"Fix: amount must be a number",IF($F739&lt;=0,"Fix: amount must be more than 0",IF(ROUND($F739,2)&lt;&gt;$F739,"Fix: amount in dollars and cents",IF($F739&gt;999999.99,"Fix: amount too large","OK"))))))))))))))))</f>
        <v/>
      </c>
    </row>
    <row r="740" customFormat="false" ht="15" hidden="false" customHeight="false" outlineLevel="0" collapsed="false">
      <c r="A740" s="11"/>
      <c r="B740" s="11"/>
      <c r="C740" s="15" t="str">
        <f aca="false">IF($B740="","",IFERROR(INDEX(Customers!$B$11:$B$5000,MATCH($B740,Customers!$A$11:$A$5000,0)),"Unknown ID"))</f>
        <v/>
      </c>
      <c r="D740" s="12"/>
      <c r="E740" s="12"/>
      <c r="F740" s="18"/>
      <c r="G740" s="11"/>
      <c r="H740" s="15" t="str">
        <f aca="false">IF(AND($A740="",$B740="",$D740="",$E740="",$F740="",$G740=""),"",IF($A740="","Fix: add a charge ID",IF(COUNTIF($A$6:$A$5000,$A740)+COUNTIF(Payments!$A$6:$A$5000,$A740)&gt;1,"Fix: duplicate ID",IF($B740="","Fix: choose a customer ID",IF(COUNTIF(Customers!$A$11:$A$5000,$B740)=0,"Fix: unknown customer ID",IF(COUNTIF(Customers!$A$11:$A$5000,$B740)&gt;1,"Fix: customer ID used twice on Customers",IF(NOT(ISNUMBER($D740)),"Fix: charge date",IF(OR($D740&lt;36526,$D740&lt;&gt;INT($D740)),"Fix: charge date",IF($D740&gt;AsOf,"Fix: charge date is after the as-of date",IF(NOT(ISNUMBER($E740)),"Fix: due date",IF(OR($E740&lt;36526,$E740&lt;&gt;INT($E740)),"Fix: due date",IF($E740&lt;$D740,"Fix: due date is before the charge date",IF(NOT(ISNUMBER($F740)),"Fix: amount must be a number",IF($F740&lt;=0,"Fix: amount must be more than 0",IF(ROUND($F740,2)&lt;&gt;$F740,"Fix: amount in dollars and cents",IF($F740&gt;999999.99,"Fix: amount too large","OK"))))))))))))))))</f>
        <v/>
      </c>
    </row>
    <row r="741" customFormat="false" ht="15" hidden="false" customHeight="false" outlineLevel="0" collapsed="false">
      <c r="A741" s="11"/>
      <c r="B741" s="11"/>
      <c r="C741" s="15" t="str">
        <f aca="false">IF($B741="","",IFERROR(INDEX(Customers!$B$11:$B$5000,MATCH($B741,Customers!$A$11:$A$5000,0)),"Unknown ID"))</f>
        <v/>
      </c>
      <c r="D741" s="12"/>
      <c r="E741" s="12"/>
      <c r="F741" s="18"/>
      <c r="G741" s="11"/>
      <c r="H741" s="15" t="str">
        <f aca="false">IF(AND($A741="",$B741="",$D741="",$E741="",$F741="",$G741=""),"",IF($A741="","Fix: add a charge ID",IF(COUNTIF($A$6:$A$5000,$A741)+COUNTIF(Payments!$A$6:$A$5000,$A741)&gt;1,"Fix: duplicate ID",IF($B741="","Fix: choose a customer ID",IF(COUNTIF(Customers!$A$11:$A$5000,$B741)=0,"Fix: unknown customer ID",IF(COUNTIF(Customers!$A$11:$A$5000,$B741)&gt;1,"Fix: customer ID used twice on Customers",IF(NOT(ISNUMBER($D741)),"Fix: charge date",IF(OR($D741&lt;36526,$D741&lt;&gt;INT($D741)),"Fix: charge date",IF($D741&gt;AsOf,"Fix: charge date is after the as-of date",IF(NOT(ISNUMBER($E741)),"Fix: due date",IF(OR($E741&lt;36526,$E741&lt;&gt;INT($E741)),"Fix: due date",IF($E741&lt;$D741,"Fix: due date is before the charge date",IF(NOT(ISNUMBER($F741)),"Fix: amount must be a number",IF($F741&lt;=0,"Fix: amount must be more than 0",IF(ROUND($F741,2)&lt;&gt;$F741,"Fix: amount in dollars and cents",IF($F741&gt;999999.99,"Fix: amount too large","OK"))))))))))))))))</f>
        <v/>
      </c>
    </row>
    <row r="742" customFormat="false" ht="15" hidden="false" customHeight="false" outlineLevel="0" collapsed="false">
      <c r="A742" s="11"/>
      <c r="B742" s="11"/>
      <c r="C742" s="15" t="str">
        <f aca="false">IF($B742="","",IFERROR(INDEX(Customers!$B$11:$B$5000,MATCH($B742,Customers!$A$11:$A$5000,0)),"Unknown ID"))</f>
        <v/>
      </c>
      <c r="D742" s="12"/>
      <c r="E742" s="12"/>
      <c r="F742" s="18"/>
      <c r="G742" s="11"/>
      <c r="H742" s="15" t="str">
        <f aca="false">IF(AND($A742="",$B742="",$D742="",$E742="",$F742="",$G742=""),"",IF($A742="","Fix: add a charge ID",IF(COUNTIF($A$6:$A$5000,$A742)+COUNTIF(Payments!$A$6:$A$5000,$A742)&gt;1,"Fix: duplicate ID",IF($B742="","Fix: choose a customer ID",IF(COUNTIF(Customers!$A$11:$A$5000,$B742)=0,"Fix: unknown customer ID",IF(COUNTIF(Customers!$A$11:$A$5000,$B742)&gt;1,"Fix: customer ID used twice on Customers",IF(NOT(ISNUMBER($D742)),"Fix: charge date",IF(OR($D742&lt;36526,$D742&lt;&gt;INT($D742)),"Fix: charge date",IF($D742&gt;AsOf,"Fix: charge date is after the as-of date",IF(NOT(ISNUMBER($E742)),"Fix: due date",IF(OR($E742&lt;36526,$E742&lt;&gt;INT($E742)),"Fix: due date",IF($E742&lt;$D742,"Fix: due date is before the charge date",IF(NOT(ISNUMBER($F742)),"Fix: amount must be a number",IF($F742&lt;=0,"Fix: amount must be more than 0",IF(ROUND($F742,2)&lt;&gt;$F742,"Fix: amount in dollars and cents",IF($F742&gt;999999.99,"Fix: amount too large","OK"))))))))))))))))</f>
        <v/>
      </c>
    </row>
    <row r="743" customFormat="false" ht="15" hidden="false" customHeight="false" outlineLevel="0" collapsed="false">
      <c r="A743" s="11"/>
      <c r="B743" s="11"/>
      <c r="C743" s="15" t="str">
        <f aca="false">IF($B743="","",IFERROR(INDEX(Customers!$B$11:$B$5000,MATCH($B743,Customers!$A$11:$A$5000,0)),"Unknown ID"))</f>
        <v/>
      </c>
      <c r="D743" s="12"/>
      <c r="E743" s="12"/>
      <c r="F743" s="18"/>
      <c r="G743" s="11"/>
      <c r="H743" s="15" t="str">
        <f aca="false">IF(AND($A743="",$B743="",$D743="",$E743="",$F743="",$G743=""),"",IF($A743="","Fix: add a charge ID",IF(COUNTIF($A$6:$A$5000,$A743)+COUNTIF(Payments!$A$6:$A$5000,$A743)&gt;1,"Fix: duplicate ID",IF($B743="","Fix: choose a customer ID",IF(COUNTIF(Customers!$A$11:$A$5000,$B743)=0,"Fix: unknown customer ID",IF(COUNTIF(Customers!$A$11:$A$5000,$B743)&gt;1,"Fix: customer ID used twice on Customers",IF(NOT(ISNUMBER($D743)),"Fix: charge date",IF(OR($D743&lt;36526,$D743&lt;&gt;INT($D743)),"Fix: charge date",IF($D743&gt;AsOf,"Fix: charge date is after the as-of date",IF(NOT(ISNUMBER($E743)),"Fix: due date",IF(OR($E743&lt;36526,$E743&lt;&gt;INT($E743)),"Fix: due date",IF($E743&lt;$D743,"Fix: due date is before the charge date",IF(NOT(ISNUMBER($F743)),"Fix: amount must be a number",IF($F743&lt;=0,"Fix: amount must be more than 0",IF(ROUND($F743,2)&lt;&gt;$F743,"Fix: amount in dollars and cents",IF($F743&gt;999999.99,"Fix: amount too large","OK"))))))))))))))))</f>
        <v/>
      </c>
    </row>
    <row r="744" customFormat="false" ht="15" hidden="false" customHeight="false" outlineLevel="0" collapsed="false">
      <c r="A744" s="11"/>
      <c r="B744" s="11"/>
      <c r="C744" s="15" t="str">
        <f aca="false">IF($B744="","",IFERROR(INDEX(Customers!$B$11:$B$5000,MATCH($B744,Customers!$A$11:$A$5000,0)),"Unknown ID"))</f>
        <v/>
      </c>
      <c r="D744" s="12"/>
      <c r="E744" s="12"/>
      <c r="F744" s="18"/>
      <c r="G744" s="11"/>
      <c r="H744" s="15" t="str">
        <f aca="false">IF(AND($A744="",$B744="",$D744="",$E744="",$F744="",$G744=""),"",IF($A744="","Fix: add a charge ID",IF(COUNTIF($A$6:$A$5000,$A744)+COUNTIF(Payments!$A$6:$A$5000,$A744)&gt;1,"Fix: duplicate ID",IF($B744="","Fix: choose a customer ID",IF(COUNTIF(Customers!$A$11:$A$5000,$B744)=0,"Fix: unknown customer ID",IF(COUNTIF(Customers!$A$11:$A$5000,$B744)&gt;1,"Fix: customer ID used twice on Customers",IF(NOT(ISNUMBER($D744)),"Fix: charge date",IF(OR($D744&lt;36526,$D744&lt;&gt;INT($D744)),"Fix: charge date",IF($D744&gt;AsOf,"Fix: charge date is after the as-of date",IF(NOT(ISNUMBER($E744)),"Fix: due date",IF(OR($E744&lt;36526,$E744&lt;&gt;INT($E744)),"Fix: due date",IF($E744&lt;$D744,"Fix: due date is before the charge date",IF(NOT(ISNUMBER($F744)),"Fix: amount must be a number",IF($F744&lt;=0,"Fix: amount must be more than 0",IF(ROUND($F744,2)&lt;&gt;$F744,"Fix: amount in dollars and cents",IF($F744&gt;999999.99,"Fix: amount too large","OK"))))))))))))))))</f>
        <v/>
      </c>
    </row>
    <row r="745" customFormat="false" ht="15" hidden="false" customHeight="false" outlineLevel="0" collapsed="false">
      <c r="A745" s="11"/>
      <c r="B745" s="11"/>
      <c r="C745" s="15" t="str">
        <f aca="false">IF($B745="","",IFERROR(INDEX(Customers!$B$11:$B$5000,MATCH($B745,Customers!$A$11:$A$5000,0)),"Unknown ID"))</f>
        <v/>
      </c>
      <c r="D745" s="12"/>
      <c r="E745" s="12"/>
      <c r="F745" s="18"/>
      <c r="G745" s="11"/>
      <c r="H745" s="15" t="str">
        <f aca="false">IF(AND($A745="",$B745="",$D745="",$E745="",$F745="",$G745=""),"",IF($A745="","Fix: add a charge ID",IF(COUNTIF($A$6:$A$5000,$A745)+COUNTIF(Payments!$A$6:$A$5000,$A745)&gt;1,"Fix: duplicate ID",IF($B745="","Fix: choose a customer ID",IF(COUNTIF(Customers!$A$11:$A$5000,$B745)=0,"Fix: unknown customer ID",IF(COUNTIF(Customers!$A$11:$A$5000,$B745)&gt;1,"Fix: customer ID used twice on Customers",IF(NOT(ISNUMBER($D745)),"Fix: charge date",IF(OR($D745&lt;36526,$D745&lt;&gt;INT($D745)),"Fix: charge date",IF($D745&gt;AsOf,"Fix: charge date is after the as-of date",IF(NOT(ISNUMBER($E745)),"Fix: due date",IF(OR($E745&lt;36526,$E745&lt;&gt;INT($E745)),"Fix: due date",IF($E745&lt;$D745,"Fix: due date is before the charge date",IF(NOT(ISNUMBER($F745)),"Fix: amount must be a number",IF($F745&lt;=0,"Fix: amount must be more than 0",IF(ROUND($F745,2)&lt;&gt;$F745,"Fix: amount in dollars and cents",IF($F745&gt;999999.99,"Fix: amount too large","OK"))))))))))))))))</f>
        <v/>
      </c>
    </row>
    <row r="746" customFormat="false" ht="15" hidden="false" customHeight="false" outlineLevel="0" collapsed="false">
      <c r="A746" s="11"/>
      <c r="B746" s="11"/>
      <c r="C746" s="15" t="str">
        <f aca="false">IF($B746="","",IFERROR(INDEX(Customers!$B$11:$B$5000,MATCH($B746,Customers!$A$11:$A$5000,0)),"Unknown ID"))</f>
        <v/>
      </c>
      <c r="D746" s="12"/>
      <c r="E746" s="12"/>
      <c r="F746" s="18"/>
      <c r="G746" s="11"/>
      <c r="H746" s="15" t="str">
        <f aca="false">IF(AND($A746="",$B746="",$D746="",$E746="",$F746="",$G746=""),"",IF($A746="","Fix: add a charge ID",IF(COUNTIF($A$6:$A$5000,$A746)+COUNTIF(Payments!$A$6:$A$5000,$A746)&gt;1,"Fix: duplicate ID",IF($B746="","Fix: choose a customer ID",IF(COUNTIF(Customers!$A$11:$A$5000,$B746)=0,"Fix: unknown customer ID",IF(COUNTIF(Customers!$A$11:$A$5000,$B746)&gt;1,"Fix: customer ID used twice on Customers",IF(NOT(ISNUMBER($D746)),"Fix: charge date",IF(OR($D746&lt;36526,$D746&lt;&gt;INT($D746)),"Fix: charge date",IF($D746&gt;AsOf,"Fix: charge date is after the as-of date",IF(NOT(ISNUMBER($E746)),"Fix: due date",IF(OR($E746&lt;36526,$E746&lt;&gt;INT($E746)),"Fix: due date",IF($E746&lt;$D746,"Fix: due date is before the charge date",IF(NOT(ISNUMBER($F746)),"Fix: amount must be a number",IF($F746&lt;=0,"Fix: amount must be more than 0",IF(ROUND($F746,2)&lt;&gt;$F746,"Fix: amount in dollars and cents",IF($F746&gt;999999.99,"Fix: amount too large","OK"))))))))))))))))</f>
        <v/>
      </c>
    </row>
    <row r="747" customFormat="false" ht="15" hidden="false" customHeight="false" outlineLevel="0" collapsed="false">
      <c r="A747" s="11"/>
      <c r="B747" s="11"/>
      <c r="C747" s="15" t="str">
        <f aca="false">IF($B747="","",IFERROR(INDEX(Customers!$B$11:$B$5000,MATCH($B747,Customers!$A$11:$A$5000,0)),"Unknown ID"))</f>
        <v/>
      </c>
      <c r="D747" s="12"/>
      <c r="E747" s="12"/>
      <c r="F747" s="18"/>
      <c r="G747" s="11"/>
      <c r="H747" s="15" t="str">
        <f aca="false">IF(AND($A747="",$B747="",$D747="",$E747="",$F747="",$G747=""),"",IF($A747="","Fix: add a charge ID",IF(COUNTIF($A$6:$A$5000,$A747)+COUNTIF(Payments!$A$6:$A$5000,$A747)&gt;1,"Fix: duplicate ID",IF($B747="","Fix: choose a customer ID",IF(COUNTIF(Customers!$A$11:$A$5000,$B747)=0,"Fix: unknown customer ID",IF(COUNTIF(Customers!$A$11:$A$5000,$B747)&gt;1,"Fix: customer ID used twice on Customers",IF(NOT(ISNUMBER($D747)),"Fix: charge date",IF(OR($D747&lt;36526,$D747&lt;&gt;INT($D747)),"Fix: charge date",IF($D747&gt;AsOf,"Fix: charge date is after the as-of date",IF(NOT(ISNUMBER($E747)),"Fix: due date",IF(OR($E747&lt;36526,$E747&lt;&gt;INT($E747)),"Fix: due date",IF($E747&lt;$D747,"Fix: due date is before the charge date",IF(NOT(ISNUMBER($F747)),"Fix: amount must be a number",IF($F747&lt;=0,"Fix: amount must be more than 0",IF(ROUND($F747,2)&lt;&gt;$F747,"Fix: amount in dollars and cents",IF($F747&gt;999999.99,"Fix: amount too large","OK"))))))))))))))))</f>
        <v/>
      </c>
    </row>
    <row r="748" customFormat="false" ht="15" hidden="false" customHeight="false" outlineLevel="0" collapsed="false">
      <c r="A748" s="11"/>
      <c r="B748" s="11"/>
      <c r="C748" s="15" t="str">
        <f aca="false">IF($B748="","",IFERROR(INDEX(Customers!$B$11:$B$5000,MATCH($B748,Customers!$A$11:$A$5000,0)),"Unknown ID"))</f>
        <v/>
      </c>
      <c r="D748" s="12"/>
      <c r="E748" s="12"/>
      <c r="F748" s="18"/>
      <c r="G748" s="11"/>
      <c r="H748" s="15" t="str">
        <f aca="false">IF(AND($A748="",$B748="",$D748="",$E748="",$F748="",$G748=""),"",IF($A748="","Fix: add a charge ID",IF(COUNTIF($A$6:$A$5000,$A748)+COUNTIF(Payments!$A$6:$A$5000,$A748)&gt;1,"Fix: duplicate ID",IF($B748="","Fix: choose a customer ID",IF(COUNTIF(Customers!$A$11:$A$5000,$B748)=0,"Fix: unknown customer ID",IF(COUNTIF(Customers!$A$11:$A$5000,$B748)&gt;1,"Fix: customer ID used twice on Customers",IF(NOT(ISNUMBER($D748)),"Fix: charge date",IF(OR($D748&lt;36526,$D748&lt;&gt;INT($D748)),"Fix: charge date",IF($D748&gt;AsOf,"Fix: charge date is after the as-of date",IF(NOT(ISNUMBER($E748)),"Fix: due date",IF(OR($E748&lt;36526,$E748&lt;&gt;INT($E748)),"Fix: due date",IF($E748&lt;$D748,"Fix: due date is before the charge date",IF(NOT(ISNUMBER($F748)),"Fix: amount must be a number",IF($F748&lt;=0,"Fix: amount must be more than 0",IF(ROUND($F748,2)&lt;&gt;$F748,"Fix: amount in dollars and cents",IF($F748&gt;999999.99,"Fix: amount too large","OK"))))))))))))))))</f>
        <v/>
      </c>
    </row>
    <row r="749" customFormat="false" ht="15" hidden="false" customHeight="false" outlineLevel="0" collapsed="false">
      <c r="A749" s="11"/>
      <c r="B749" s="11"/>
      <c r="C749" s="15" t="str">
        <f aca="false">IF($B749="","",IFERROR(INDEX(Customers!$B$11:$B$5000,MATCH($B749,Customers!$A$11:$A$5000,0)),"Unknown ID"))</f>
        <v/>
      </c>
      <c r="D749" s="12"/>
      <c r="E749" s="12"/>
      <c r="F749" s="18"/>
      <c r="G749" s="11"/>
      <c r="H749" s="15" t="str">
        <f aca="false">IF(AND($A749="",$B749="",$D749="",$E749="",$F749="",$G749=""),"",IF($A749="","Fix: add a charge ID",IF(COUNTIF($A$6:$A$5000,$A749)+COUNTIF(Payments!$A$6:$A$5000,$A749)&gt;1,"Fix: duplicate ID",IF($B749="","Fix: choose a customer ID",IF(COUNTIF(Customers!$A$11:$A$5000,$B749)=0,"Fix: unknown customer ID",IF(COUNTIF(Customers!$A$11:$A$5000,$B749)&gt;1,"Fix: customer ID used twice on Customers",IF(NOT(ISNUMBER($D749)),"Fix: charge date",IF(OR($D749&lt;36526,$D749&lt;&gt;INT($D749)),"Fix: charge date",IF($D749&gt;AsOf,"Fix: charge date is after the as-of date",IF(NOT(ISNUMBER($E749)),"Fix: due date",IF(OR($E749&lt;36526,$E749&lt;&gt;INT($E749)),"Fix: due date",IF($E749&lt;$D749,"Fix: due date is before the charge date",IF(NOT(ISNUMBER($F749)),"Fix: amount must be a number",IF($F749&lt;=0,"Fix: amount must be more than 0",IF(ROUND($F749,2)&lt;&gt;$F749,"Fix: amount in dollars and cents",IF($F749&gt;999999.99,"Fix: amount too large","OK"))))))))))))))))</f>
        <v/>
      </c>
    </row>
    <row r="750" customFormat="false" ht="15" hidden="false" customHeight="false" outlineLevel="0" collapsed="false">
      <c r="A750" s="11"/>
      <c r="B750" s="11"/>
      <c r="C750" s="15" t="str">
        <f aca="false">IF($B750="","",IFERROR(INDEX(Customers!$B$11:$B$5000,MATCH($B750,Customers!$A$11:$A$5000,0)),"Unknown ID"))</f>
        <v/>
      </c>
      <c r="D750" s="12"/>
      <c r="E750" s="12"/>
      <c r="F750" s="18"/>
      <c r="G750" s="11"/>
      <c r="H750" s="15" t="str">
        <f aca="false">IF(AND($A750="",$B750="",$D750="",$E750="",$F750="",$G750=""),"",IF($A750="","Fix: add a charge ID",IF(COUNTIF($A$6:$A$5000,$A750)+COUNTIF(Payments!$A$6:$A$5000,$A750)&gt;1,"Fix: duplicate ID",IF($B750="","Fix: choose a customer ID",IF(COUNTIF(Customers!$A$11:$A$5000,$B750)=0,"Fix: unknown customer ID",IF(COUNTIF(Customers!$A$11:$A$5000,$B750)&gt;1,"Fix: customer ID used twice on Customers",IF(NOT(ISNUMBER($D750)),"Fix: charge date",IF(OR($D750&lt;36526,$D750&lt;&gt;INT($D750)),"Fix: charge date",IF($D750&gt;AsOf,"Fix: charge date is after the as-of date",IF(NOT(ISNUMBER($E750)),"Fix: due date",IF(OR($E750&lt;36526,$E750&lt;&gt;INT($E750)),"Fix: due date",IF($E750&lt;$D750,"Fix: due date is before the charge date",IF(NOT(ISNUMBER($F750)),"Fix: amount must be a number",IF($F750&lt;=0,"Fix: amount must be more than 0",IF(ROUND($F750,2)&lt;&gt;$F750,"Fix: amount in dollars and cents",IF($F750&gt;999999.99,"Fix: amount too large","OK"))))))))))))))))</f>
        <v/>
      </c>
    </row>
    <row r="751" customFormat="false" ht="15" hidden="false" customHeight="false" outlineLevel="0" collapsed="false">
      <c r="A751" s="11"/>
      <c r="B751" s="11"/>
      <c r="C751" s="15" t="str">
        <f aca="false">IF($B751="","",IFERROR(INDEX(Customers!$B$11:$B$5000,MATCH($B751,Customers!$A$11:$A$5000,0)),"Unknown ID"))</f>
        <v/>
      </c>
      <c r="D751" s="12"/>
      <c r="E751" s="12"/>
      <c r="F751" s="18"/>
      <c r="G751" s="11"/>
      <c r="H751" s="15" t="str">
        <f aca="false">IF(AND($A751="",$B751="",$D751="",$E751="",$F751="",$G751=""),"",IF($A751="","Fix: add a charge ID",IF(COUNTIF($A$6:$A$5000,$A751)+COUNTIF(Payments!$A$6:$A$5000,$A751)&gt;1,"Fix: duplicate ID",IF($B751="","Fix: choose a customer ID",IF(COUNTIF(Customers!$A$11:$A$5000,$B751)=0,"Fix: unknown customer ID",IF(COUNTIF(Customers!$A$11:$A$5000,$B751)&gt;1,"Fix: customer ID used twice on Customers",IF(NOT(ISNUMBER($D751)),"Fix: charge date",IF(OR($D751&lt;36526,$D751&lt;&gt;INT($D751)),"Fix: charge date",IF($D751&gt;AsOf,"Fix: charge date is after the as-of date",IF(NOT(ISNUMBER($E751)),"Fix: due date",IF(OR($E751&lt;36526,$E751&lt;&gt;INT($E751)),"Fix: due date",IF($E751&lt;$D751,"Fix: due date is before the charge date",IF(NOT(ISNUMBER($F751)),"Fix: amount must be a number",IF($F751&lt;=0,"Fix: amount must be more than 0",IF(ROUND($F751,2)&lt;&gt;$F751,"Fix: amount in dollars and cents",IF($F751&gt;999999.99,"Fix: amount too large","OK"))))))))))))))))</f>
        <v/>
      </c>
    </row>
    <row r="752" customFormat="false" ht="15" hidden="false" customHeight="false" outlineLevel="0" collapsed="false">
      <c r="A752" s="11"/>
      <c r="B752" s="11"/>
      <c r="C752" s="15" t="str">
        <f aca="false">IF($B752="","",IFERROR(INDEX(Customers!$B$11:$B$5000,MATCH($B752,Customers!$A$11:$A$5000,0)),"Unknown ID"))</f>
        <v/>
      </c>
      <c r="D752" s="12"/>
      <c r="E752" s="12"/>
      <c r="F752" s="18"/>
      <c r="G752" s="11"/>
      <c r="H752" s="15" t="str">
        <f aca="false">IF(AND($A752="",$B752="",$D752="",$E752="",$F752="",$G752=""),"",IF($A752="","Fix: add a charge ID",IF(COUNTIF($A$6:$A$5000,$A752)+COUNTIF(Payments!$A$6:$A$5000,$A752)&gt;1,"Fix: duplicate ID",IF($B752="","Fix: choose a customer ID",IF(COUNTIF(Customers!$A$11:$A$5000,$B752)=0,"Fix: unknown customer ID",IF(COUNTIF(Customers!$A$11:$A$5000,$B752)&gt;1,"Fix: customer ID used twice on Customers",IF(NOT(ISNUMBER($D752)),"Fix: charge date",IF(OR($D752&lt;36526,$D752&lt;&gt;INT($D752)),"Fix: charge date",IF($D752&gt;AsOf,"Fix: charge date is after the as-of date",IF(NOT(ISNUMBER($E752)),"Fix: due date",IF(OR($E752&lt;36526,$E752&lt;&gt;INT($E752)),"Fix: due date",IF($E752&lt;$D752,"Fix: due date is before the charge date",IF(NOT(ISNUMBER($F752)),"Fix: amount must be a number",IF($F752&lt;=0,"Fix: amount must be more than 0",IF(ROUND($F752,2)&lt;&gt;$F752,"Fix: amount in dollars and cents",IF($F752&gt;999999.99,"Fix: amount too large","OK"))))))))))))))))</f>
        <v/>
      </c>
    </row>
    <row r="753" customFormat="false" ht="15" hidden="false" customHeight="false" outlineLevel="0" collapsed="false">
      <c r="A753" s="11"/>
      <c r="B753" s="11"/>
      <c r="C753" s="15" t="str">
        <f aca="false">IF($B753="","",IFERROR(INDEX(Customers!$B$11:$B$5000,MATCH($B753,Customers!$A$11:$A$5000,0)),"Unknown ID"))</f>
        <v/>
      </c>
      <c r="D753" s="12"/>
      <c r="E753" s="12"/>
      <c r="F753" s="18"/>
      <c r="G753" s="11"/>
      <c r="H753" s="15" t="str">
        <f aca="false">IF(AND($A753="",$B753="",$D753="",$E753="",$F753="",$G753=""),"",IF($A753="","Fix: add a charge ID",IF(COUNTIF($A$6:$A$5000,$A753)+COUNTIF(Payments!$A$6:$A$5000,$A753)&gt;1,"Fix: duplicate ID",IF($B753="","Fix: choose a customer ID",IF(COUNTIF(Customers!$A$11:$A$5000,$B753)=0,"Fix: unknown customer ID",IF(COUNTIF(Customers!$A$11:$A$5000,$B753)&gt;1,"Fix: customer ID used twice on Customers",IF(NOT(ISNUMBER($D753)),"Fix: charge date",IF(OR($D753&lt;36526,$D753&lt;&gt;INT($D753)),"Fix: charge date",IF($D753&gt;AsOf,"Fix: charge date is after the as-of date",IF(NOT(ISNUMBER($E753)),"Fix: due date",IF(OR($E753&lt;36526,$E753&lt;&gt;INT($E753)),"Fix: due date",IF($E753&lt;$D753,"Fix: due date is before the charge date",IF(NOT(ISNUMBER($F753)),"Fix: amount must be a number",IF($F753&lt;=0,"Fix: amount must be more than 0",IF(ROUND($F753,2)&lt;&gt;$F753,"Fix: amount in dollars and cents",IF($F753&gt;999999.99,"Fix: amount too large","OK"))))))))))))))))</f>
        <v/>
      </c>
    </row>
    <row r="754" customFormat="false" ht="15" hidden="false" customHeight="false" outlineLevel="0" collapsed="false">
      <c r="A754" s="11"/>
      <c r="B754" s="11"/>
      <c r="C754" s="15" t="str">
        <f aca="false">IF($B754="","",IFERROR(INDEX(Customers!$B$11:$B$5000,MATCH($B754,Customers!$A$11:$A$5000,0)),"Unknown ID"))</f>
        <v/>
      </c>
      <c r="D754" s="12"/>
      <c r="E754" s="12"/>
      <c r="F754" s="18"/>
      <c r="G754" s="11"/>
      <c r="H754" s="15" t="str">
        <f aca="false">IF(AND($A754="",$B754="",$D754="",$E754="",$F754="",$G754=""),"",IF($A754="","Fix: add a charge ID",IF(COUNTIF($A$6:$A$5000,$A754)+COUNTIF(Payments!$A$6:$A$5000,$A754)&gt;1,"Fix: duplicate ID",IF($B754="","Fix: choose a customer ID",IF(COUNTIF(Customers!$A$11:$A$5000,$B754)=0,"Fix: unknown customer ID",IF(COUNTIF(Customers!$A$11:$A$5000,$B754)&gt;1,"Fix: customer ID used twice on Customers",IF(NOT(ISNUMBER($D754)),"Fix: charge date",IF(OR($D754&lt;36526,$D754&lt;&gt;INT($D754)),"Fix: charge date",IF($D754&gt;AsOf,"Fix: charge date is after the as-of date",IF(NOT(ISNUMBER($E754)),"Fix: due date",IF(OR($E754&lt;36526,$E754&lt;&gt;INT($E754)),"Fix: due date",IF($E754&lt;$D754,"Fix: due date is before the charge date",IF(NOT(ISNUMBER($F754)),"Fix: amount must be a number",IF($F754&lt;=0,"Fix: amount must be more than 0",IF(ROUND($F754,2)&lt;&gt;$F754,"Fix: amount in dollars and cents",IF($F754&gt;999999.99,"Fix: amount too large","OK"))))))))))))))))</f>
        <v/>
      </c>
    </row>
    <row r="755" customFormat="false" ht="15" hidden="false" customHeight="false" outlineLevel="0" collapsed="false">
      <c r="A755" s="11"/>
      <c r="B755" s="11"/>
      <c r="C755" s="15" t="str">
        <f aca="false">IF($B755="","",IFERROR(INDEX(Customers!$B$11:$B$5000,MATCH($B755,Customers!$A$11:$A$5000,0)),"Unknown ID"))</f>
        <v/>
      </c>
      <c r="D755" s="12"/>
      <c r="E755" s="12"/>
      <c r="F755" s="18"/>
      <c r="G755" s="11"/>
      <c r="H755" s="15" t="str">
        <f aca="false">IF(AND($A755="",$B755="",$D755="",$E755="",$F755="",$G755=""),"",IF($A755="","Fix: add a charge ID",IF(COUNTIF($A$6:$A$5000,$A755)+COUNTIF(Payments!$A$6:$A$5000,$A755)&gt;1,"Fix: duplicate ID",IF($B755="","Fix: choose a customer ID",IF(COUNTIF(Customers!$A$11:$A$5000,$B755)=0,"Fix: unknown customer ID",IF(COUNTIF(Customers!$A$11:$A$5000,$B755)&gt;1,"Fix: customer ID used twice on Customers",IF(NOT(ISNUMBER($D755)),"Fix: charge date",IF(OR($D755&lt;36526,$D755&lt;&gt;INT($D755)),"Fix: charge date",IF($D755&gt;AsOf,"Fix: charge date is after the as-of date",IF(NOT(ISNUMBER($E755)),"Fix: due date",IF(OR($E755&lt;36526,$E755&lt;&gt;INT($E755)),"Fix: due date",IF($E755&lt;$D755,"Fix: due date is before the charge date",IF(NOT(ISNUMBER($F755)),"Fix: amount must be a number",IF($F755&lt;=0,"Fix: amount must be more than 0",IF(ROUND($F755,2)&lt;&gt;$F755,"Fix: amount in dollars and cents",IF($F755&gt;999999.99,"Fix: amount too large","OK"))))))))))))))))</f>
        <v/>
      </c>
    </row>
    <row r="756" customFormat="false" ht="15" hidden="false" customHeight="false" outlineLevel="0" collapsed="false">
      <c r="A756" s="11"/>
      <c r="B756" s="11"/>
      <c r="C756" s="15" t="str">
        <f aca="false">IF($B756="","",IFERROR(INDEX(Customers!$B$11:$B$5000,MATCH($B756,Customers!$A$11:$A$5000,0)),"Unknown ID"))</f>
        <v/>
      </c>
      <c r="D756" s="12"/>
      <c r="E756" s="12"/>
      <c r="F756" s="18"/>
      <c r="G756" s="11"/>
      <c r="H756" s="15" t="str">
        <f aca="false">IF(AND($A756="",$B756="",$D756="",$E756="",$F756="",$G756=""),"",IF($A756="","Fix: add a charge ID",IF(COUNTIF($A$6:$A$5000,$A756)+COUNTIF(Payments!$A$6:$A$5000,$A756)&gt;1,"Fix: duplicate ID",IF($B756="","Fix: choose a customer ID",IF(COUNTIF(Customers!$A$11:$A$5000,$B756)=0,"Fix: unknown customer ID",IF(COUNTIF(Customers!$A$11:$A$5000,$B756)&gt;1,"Fix: customer ID used twice on Customers",IF(NOT(ISNUMBER($D756)),"Fix: charge date",IF(OR($D756&lt;36526,$D756&lt;&gt;INT($D756)),"Fix: charge date",IF($D756&gt;AsOf,"Fix: charge date is after the as-of date",IF(NOT(ISNUMBER($E756)),"Fix: due date",IF(OR($E756&lt;36526,$E756&lt;&gt;INT($E756)),"Fix: due date",IF($E756&lt;$D756,"Fix: due date is before the charge date",IF(NOT(ISNUMBER($F756)),"Fix: amount must be a number",IF($F756&lt;=0,"Fix: amount must be more than 0",IF(ROUND($F756,2)&lt;&gt;$F756,"Fix: amount in dollars and cents",IF($F756&gt;999999.99,"Fix: amount too large","OK"))))))))))))))))</f>
        <v/>
      </c>
    </row>
    <row r="757" customFormat="false" ht="15" hidden="false" customHeight="false" outlineLevel="0" collapsed="false">
      <c r="A757" s="11"/>
      <c r="B757" s="11"/>
      <c r="C757" s="15" t="str">
        <f aca="false">IF($B757="","",IFERROR(INDEX(Customers!$B$11:$B$5000,MATCH($B757,Customers!$A$11:$A$5000,0)),"Unknown ID"))</f>
        <v/>
      </c>
      <c r="D757" s="12"/>
      <c r="E757" s="12"/>
      <c r="F757" s="18"/>
      <c r="G757" s="11"/>
      <c r="H757" s="15" t="str">
        <f aca="false">IF(AND($A757="",$B757="",$D757="",$E757="",$F757="",$G757=""),"",IF($A757="","Fix: add a charge ID",IF(COUNTIF($A$6:$A$5000,$A757)+COUNTIF(Payments!$A$6:$A$5000,$A757)&gt;1,"Fix: duplicate ID",IF($B757="","Fix: choose a customer ID",IF(COUNTIF(Customers!$A$11:$A$5000,$B757)=0,"Fix: unknown customer ID",IF(COUNTIF(Customers!$A$11:$A$5000,$B757)&gt;1,"Fix: customer ID used twice on Customers",IF(NOT(ISNUMBER($D757)),"Fix: charge date",IF(OR($D757&lt;36526,$D757&lt;&gt;INT($D757)),"Fix: charge date",IF($D757&gt;AsOf,"Fix: charge date is after the as-of date",IF(NOT(ISNUMBER($E757)),"Fix: due date",IF(OR($E757&lt;36526,$E757&lt;&gt;INT($E757)),"Fix: due date",IF($E757&lt;$D757,"Fix: due date is before the charge date",IF(NOT(ISNUMBER($F757)),"Fix: amount must be a number",IF($F757&lt;=0,"Fix: amount must be more than 0",IF(ROUND($F757,2)&lt;&gt;$F757,"Fix: amount in dollars and cents",IF($F757&gt;999999.99,"Fix: amount too large","OK"))))))))))))))))</f>
        <v/>
      </c>
    </row>
    <row r="758" customFormat="false" ht="15" hidden="false" customHeight="false" outlineLevel="0" collapsed="false">
      <c r="A758" s="11"/>
      <c r="B758" s="11"/>
      <c r="C758" s="15" t="str">
        <f aca="false">IF($B758="","",IFERROR(INDEX(Customers!$B$11:$B$5000,MATCH($B758,Customers!$A$11:$A$5000,0)),"Unknown ID"))</f>
        <v/>
      </c>
      <c r="D758" s="12"/>
      <c r="E758" s="12"/>
      <c r="F758" s="18"/>
      <c r="G758" s="11"/>
      <c r="H758" s="15" t="str">
        <f aca="false">IF(AND($A758="",$B758="",$D758="",$E758="",$F758="",$G758=""),"",IF($A758="","Fix: add a charge ID",IF(COUNTIF($A$6:$A$5000,$A758)+COUNTIF(Payments!$A$6:$A$5000,$A758)&gt;1,"Fix: duplicate ID",IF($B758="","Fix: choose a customer ID",IF(COUNTIF(Customers!$A$11:$A$5000,$B758)=0,"Fix: unknown customer ID",IF(COUNTIF(Customers!$A$11:$A$5000,$B758)&gt;1,"Fix: customer ID used twice on Customers",IF(NOT(ISNUMBER($D758)),"Fix: charge date",IF(OR($D758&lt;36526,$D758&lt;&gt;INT($D758)),"Fix: charge date",IF($D758&gt;AsOf,"Fix: charge date is after the as-of date",IF(NOT(ISNUMBER($E758)),"Fix: due date",IF(OR($E758&lt;36526,$E758&lt;&gt;INT($E758)),"Fix: due date",IF($E758&lt;$D758,"Fix: due date is before the charge date",IF(NOT(ISNUMBER($F758)),"Fix: amount must be a number",IF($F758&lt;=0,"Fix: amount must be more than 0",IF(ROUND($F758,2)&lt;&gt;$F758,"Fix: amount in dollars and cents",IF($F758&gt;999999.99,"Fix: amount too large","OK"))))))))))))))))</f>
        <v/>
      </c>
    </row>
    <row r="759" customFormat="false" ht="15" hidden="false" customHeight="false" outlineLevel="0" collapsed="false">
      <c r="A759" s="11"/>
      <c r="B759" s="11"/>
      <c r="C759" s="15" t="str">
        <f aca="false">IF($B759="","",IFERROR(INDEX(Customers!$B$11:$B$5000,MATCH($B759,Customers!$A$11:$A$5000,0)),"Unknown ID"))</f>
        <v/>
      </c>
      <c r="D759" s="12"/>
      <c r="E759" s="12"/>
      <c r="F759" s="18"/>
      <c r="G759" s="11"/>
      <c r="H759" s="15" t="str">
        <f aca="false">IF(AND($A759="",$B759="",$D759="",$E759="",$F759="",$G759=""),"",IF($A759="","Fix: add a charge ID",IF(COUNTIF($A$6:$A$5000,$A759)+COUNTIF(Payments!$A$6:$A$5000,$A759)&gt;1,"Fix: duplicate ID",IF($B759="","Fix: choose a customer ID",IF(COUNTIF(Customers!$A$11:$A$5000,$B759)=0,"Fix: unknown customer ID",IF(COUNTIF(Customers!$A$11:$A$5000,$B759)&gt;1,"Fix: customer ID used twice on Customers",IF(NOT(ISNUMBER($D759)),"Fix: charge date",IF(OR($D759&lt;36526,$D759&lt;&gt;INT($D759)),"Fix: charge date",IF($D759&gt;AsOf,"Fix: charge date is after the as-of date",IF(NOT(ISNUMBER($E759)),"Fix: due date",IF(OR($E759&lt;36526,$E759&lt;&gt;INT($E759)),"Fix: due date",IF($E759&lt;$D759,"Fix: due date is before the charge date",IF(NOT(ISNUMBER($F759)),"Fix: amount must be a number",IF($F759&lt;=0,"Fix: amount must be more than 0",IF(ROUND($F759,2)&lt;&gt;$F759,"Fix: amount in dollars and cents",IF($F759&gt;999999.99,"Fix: amount too large","OK"))))))))))))))))</f>
        <v/>
      </c>
    </row>
    <row r="760" customFormat="false" ht="15" hidden="false" customHeight="false" outlineLevel="0" collapsed="false">
      <c r="A760" s="11"/>
      <c r="B760" s="11"/>
      <c r="C760" s="15" t="str">
        <f aca="false">IF($B760="","",IFERROR(INDEX(Customers!$B$11:$B$5000,MATCH($B760,Customers!$A$11:$A$5000,0)),"Unknown ID"))</f>
        <v/>
      </c>
      <c r="D760" s="12"/>
      <c r="E760" s="12"/>
      <c r="F760" s="18"/>
      <c r="G760" s="11"/>
      <c r="H760" s="15" t="str">
        <f aca="false">IF(AND($A760="",$B760="",$D760="",$E760="",$F760="",$G760=""),"",IF($A760="","Fix: add a charge ID",IF(COUNTIF($A$6:$A$5000,$A760)+COUNTIF(Payments!$A$6:$A$5000,$A760)&gt;1,"Fix: duplicate ID",IF($B760="","Fix: choose a customer ID",IF(COUNTIF(Customers!$A$11:$A$5000,$B760)=0,"Fix: unknown customer ID",IF(COUNTIF(Customers!$A$11:$A$5000,$B760)&gt;1,"Fix: customer ID used twice on Customers",IF(NOT(ISNUMBER($D760)),"Fix: charge date",IF(OR($D760&lt;36526,$D760&lt;&gt;INT($D760)),"Fix: charge date",IF($D760&gt;AsOf,"Fix: charge date is after the as-of date",IF(NOT(ISNUMBER($E760)),"Fix: due date",IF(OR($E760&lt;36526,$E760&lt;&gt;INT($E760)),"Fix: due date",IF($E760&lt;$D760,"Fix: due date is before the charge date",IF(NOT(ISNUMBER($F760)),"Fix: amount must be a number",IF($F760&lt;=0,"Fix: amount must be more than 0",IF(ROUND($F760,2)&lt;&gt;$F760,"Fix: amount in dollars and cents",IF($F760&gt;999999.99,"Fix: amount too large","OK"))))))))))))))))</f>
        <v/>
      </c>
    </row>
    <row r="761" customFormat="false" ht="15" hidden="false" customHeight="false" outlineLevel="0" collapsed="false">
      <c r="A761" s="11"/>
      <c r="B761" s="11"/>
      <c r="C761" s="15" t="str">
        <f aca="false">IF($B761="","",IFERROR(INDEX(Customers!$B$11:$B$5000,MATCH($B761,Customers!$A$11:$A$5000,0)),"Unknown ID"))</f>
        <v/>
      </c>
      <c r="D761" s="12"/>
      <c r="E761" s="12"/>
      <c r="F761" s="18"/>
      <c r="G761" s="11"/>
      <c r="H761" s="15" t="str">
        <f aca="false">IF(AND($A761="",$B761="",$D761="",$E761="",$F761="",$G761=""),"",IF($A761="","Fix: add a charge ID",IF(COUNTIF($A$6:$A$5000,$A761)+COUNTIF(Payments!$A$6:$A$5000,$A761)&gt;1,"Fix: duplicate ID",IF($B761="","Fix: choose a customer ID",IF(COUNTIF(Customers!$A$11:$A$5000,$B761)=0,"Fix: unknown customer ID",IF(COUNTIF(Customers!$A$11:$A$5000,$B761)&gt;1,"Fix: customer ID used twice on Customers",IF(NOT(ISNUMBER($D761)),"Fix: charge date",IF(OR($D761&lt;36526,$D761&lt;&gt;INT($D761)),"Fix: charge date",IF($D761&gt;AsOf,"Fix: charge date is after the as-of date",IF(NOT(ISNUMBER($E761)),"Fix: due date",IF(OR($E761&lt;36526,$E761&lt;&gt;INT($E761)),"Fix: due date",IF($E761&lt;$D761,"Fix: due date is before the charge date",IF(NOT(ISNUMBER($F761)),"Fix: amount must be a number",IF($F761&lt;=0,"Fix: amount must be more than 0",IF(ROUND($F761,2)&lt;&gt;$F761,"Fix: amount in dollars and cents",IF($F761&gt;999999.99,"Fix: amount too large","OK"))))))))))))))))</f>
        <v/>
      </c>
    </row>
    <row r="762" customFormat="false" ht="15" hidden="false" customHeight="false" outlineLevel="0" collapsed="false">
      <c r="A762" s="11"/>
      <c r="B762" s="11"/>
      <c r="C762" s="15" t="str">
        <f aca="false">IF($B762="","",IFERROR(INDEX(Customers!$B$11:$B$5000,MATCH($B762,Customers!$A$11:$A$5000,0)),"Unknown ID"))</f>
        <v/>
      </c>
      <c r="D762" s="12"/>
      <c r="E762" s="12"/>
      <c r="F762" s="18"/>
      <c r="G762" s="11"/>
      <c r="H762" s="15" t="str">
        <f aca="false">IF(AND($A762="",$B762="",$D762="",$E762="",$F762="",$G762=""),"",IF($A762="","Fix: add a charge ID",IF(COUNTIF($A$6:$A$5000,$A762)+COUNTIF(Payments!$A$6:$A$5000,$A762)&gt;1,"Fix: duplicate ID",IF($B762="","Fix: choose a customer ID",IF(COUNTIF(Customers!$A$11:$A$5000,$B762)=0,"Fix: unknown customer ID",IF(COUNTIF(Customers!$A$11:$A$5000,$B762)&gt;1,"Fix: customer ID used twice on Customers",IF(NOT(ISNUMBER($D762)),"Fix: charge date",IF(OR($D762&lt;36526,$D762&lt;&gt;INT($D762)),"Fix: charge date",IF($D762&gt;AsOf,"Fix: charge date is after the as-of date",IF(NOT(ISNUMBER($E762)),"Fix: due date",IF(OR($E762&lt;36526,$E762&lt;&gt;INT($E762)),"Fix: due date",IF($E762&lt;$D762,"Fix: due date is before the charge date",IF(NOT(ISNUMBER($F762)),"Fix: amount must be a number",IF($F762&lt;=0,"Fix: amount must be more than 0",IF(ROUND($F762,2)&lt;&gt;$F762,"Fix: amount in dollars and cents",IF($F762&gt;999999.99,"Fix: amount too large","OK"))))))))))))))))</f>
        <v/>
      </c>
    </row>
    <row r="763" customFormat="false" ht="15" hidden="false" customHeight="false" outlineLevel="0" collapsed="false">
      <c r="A763" s="11"/>
      <c r="B763" s="11"/>
      <c r="C763" s="15" t="str">
        <f aca="false">IF($B763="","",IFERROR(INDEX(Customers!$B$11:$B$5000,MATCH($B763,Customers!$A$11:$A$5000,0)),"Unknown ID"))</f>
        <v/>
      </c>
      <c r="D763" s="12"/>
      <c r="E763" s="12"/>
      <c r="F763" s="18"/>
      <c r="G763" s="11"/>
      <c r="H763" s="15" t="str">
        <f aca="false">IF(AND($A763="",$B763="",$D763="",$E763="",$F763="",$G763=""),"",IF($A763="","Fix: add a charge ID",IF(COUNTIF($A$6:$A$5000,$A763)+COUNTIF(Payments!$A$6:$A$5000,$A763)&gt;1,"Fix: duplicate ID",IF($B763="","Fix: choose a customer ID",IF(COUNTIF(Customers!$A$11:$A$5000,$B763)=0,"Fix: unknown customer ID",IF(COUNTIF(Customers!$A$11:$A$5000,$B763)&gt;1,"Fix: customer ID used twice on Customers",IF(NOT(ISNUMBER($D763)),"Fix: charge date",IF(OR($D763&lt;36526,$D763&lt;&gt;INT($D763)),"Fix: charge date",IF($D763&gt;AsOf,"Fix: charge date is after the as-of date",IF(NOT(ISNUMBER($E763)),"Fix: due date",IF(OR($E763&lt;36526,$E763&lt;&gt;INT($E763)),"Fix: due date",IF($E763&lt;$D763,"Fix: due date is before the charge date",IF(NOT(ISNUMBER($F763)),"Fix: amount must be a number",IF($F763&lt;=0,"Fix: amount must be more than 0",IF(ROUND($F763,2)&lt;&gt;$F763,"Fix: amount in dollars and cents",IF($F763&gt;999999.99,"Fix: amount too large","OK"))))))))))))))))</f>
        <v/>
      </c>
    </row>
    <row r="764" customFormat="false" ht="15" hidden="false" customHeight="false" outlineLevel="0" collapsed="false">
      <c r="A764" s="11"/>
      <c r="B764" s="11"/>
      <c r="C764" s="15" t="str">
        <f aca="false">IF($B764="","",IFERROR(INDEX(Customers!$B$11:$B$5000,MATCH($B764,Customers!$A$11:$A$5000,0)),"Unknown ID"))</f>
        <v/>
      </c>
      <c r="D764" s="12"/>
      <c r="E764" s="12"/>
      <c r="F764" s="18"/>
      <c r="G764" s="11"/>
      <c r="H764" s="15" t="str">
        <f aca="false">IF(AND($A764="",$B764="",$D764="",$E764="",$F764="",$G764=""),"",IF($A764="","Fix: add a charge ID",IF(COUNTIF($A$6:$A$5000,$A764)+COUNTIF(Payments!$A$6:$A$5000,$A764)&gt;1,"Fix: duplicate ID",IF($B764="","Fix: choose a customer ID",IF(COUNTIF(Customers!$A$11:$A$5000,$B764)=0,"Fix: unknown customer ID",IF(COUNTIF(Customers!$A$11:$A$5000,$B764)&gt;1,"Fix: customer ID used twice on Customers",IF(NOT(ISNUMBER($D764)),"Fix: charge date",IF(OR($D764&lt;36526,$D764&lt;&gt;INT($D764)),"Fix: charge date",IF($D764&gt;AsOf,"Fix: charge date is after the as-of date",IF(NOT(ISNUMBER($E764)),"Fix: due date",IF(OR($E764&lt;36526,$E764&lt;&gt;INT($E764)),"Fix: due date",IF($E764&lt;$D764,"Fix: due date is before the charge date",IF(NOT(ISNUMBER($F764)),"Fix: amount must be a number",IF($F764&lt;=0,"Fix: amount must be more than 0",IF(ROUND($F764,2)&lt;&gt;$F764,"Fix: amount in dollars and cents",IF($F764&gt;999999.99,"Fix: amount too large","OK"))))))))))))))))</f>
        <v/>
      </c>
    </row>
    <row r="765" customFormat="false" ht="15" hidden="false" customHeight="false" outlineLevel="0" collapsed="false">
      <c r="A765" s="11"/>
      <c r="B765" s="11"/>
      <c r="C765" s="15" t="str">
        <f aca="false">IF($B765="","",IFERROR(INDEX(Customers!$B$11:$B$5000,MATCH($B765,Customers!$A$11:$A$5000,0)),"Unknown ID"))</f>
        <v/>
      </c>
      <c r="D765" s="12"/>
      <c r="E765" s="12"/>
      <c r="F765" s="18"/>
      <c r="G765" s="11"/>
      <c r="H765" s="15" t="str">
        <f aca="false">IF(AND($A765="",$B765="",$D765="",$E765="",$F765="",$G765=""),"",IF($A765="","Fix: add a charge ID",IF(COUNTIF($A$6:$A$5000,$A765)+COUNTIF(Payments!$A$6:$A$5000,$A765)&gt;1,"Fix: duplicate ID",IF($B765="","Fix: choose a customer ID",IF(COUNTIF(Customers!$A$11:$A$5000,$B765)=0,"Fix: unknown customer ID",IF(COUNTIF(Customers!$A$11:$A$5000,$B765)&gt;1,"Fix: customer ID used twice on Customers",IF(NOT(ISNUMBER($D765)),"Fix: charge date",IF(OR($D765&lt;36526,$D765&lt;&gt;INT($D765)),"Fix: charge date",IF($D765&gt;AsOf,"Fix: charge date is after the as-of date",IF(NOT(ISNUMBER($E765)),"Fix: due date",IF(OR($E765&lt;36526,$E765&lt;&gt;INT($E765)),"Fix: due date",IF($E765&lt;$D765,"Fix: due date is before the charge date",IF(NOT(ISNUMBER($F765)),"Fix: amount must be a number",IF($F765&lt;=0,"Fix: amount must be more than 0",IF(ROUND($F765,2)&lt;&gt;$F765,"Fix: amount in dollars and cents",IF($F765&gt;999999.99,"Fix: amount too large","OK"))))))))))))))))</f>
        <v/>
      </c>
    </row>
    <row r="766" customFormat="false" ht="15" hidden="false" customHeight="false" outlineLevel="0" collapsed="false">
      <c r="A766" s="11"/>
      <c r="B766" s="11"/>
      <c r="C766" s="15" t="str">
        <f aca="false">IF($B766="","",IFERROR(INDEX(Customers!$B$11:$B$5000,MATCH($B766,Customers!$A$11:$A$5000,0)),"Unknown ID"))</f>
        <v/>
      </c>
      <c r="D766" s="12"/>
      <c r="E766" s="12"/>
      <c r="F766" s="18"/>
      <c r="G766" s="11"/>
      <c r="H766" s="15" t="str">
        <f aca="false">IF(AND($A766="",$B766="",$D766="",$E766="",$F766="",$G766=""),"",IF($A766="","Fix: add a charge ID",IF(COUNTIF($A$6:$A$5000,$A766)+COUNTIF(Payments!$A$6:$A$5000,$A766)&gt;1,"Fix: duplicate ID",IF($B766="","Fix: choose a customer ID",IF(COUNTIF(Customers!$A$11:$A$5000,$B766)=0,"Fix: unknown customer ID",IF(COUNTIF(Customers!$A$11:$A$5000,$B766)&gt;1,"Fix: customer ID used twice on Customers",IF(NOT(ISNUMBER($D766)),"Fix: charge date",IF(OR($D766&lt;36526,$D766&lt;&gt;INT($D766)),"Fix: charge date",IF($D766&gt;AsOf,"Fix: charge date is after the as-of date",IF(NOT(ISNUMBER($E766)),"Fix: due date",IF(OR($E766&lt;36526,$E766&lt;&gt;INT($E766)),"Fix: due date",IF($E766&lt;$D766,"Fix: due date is before the charge date",IF(NOT(ISNUMBER($F766)),"Fix: amount must be a number",IF($F766&lt;=0,"Fix: amount must be more than 0",IF(ROUND($F766,2)&lt;&gt;$F766,"Fix: amount in dollars and cents",IF($F766&gt;999999.99,"Fix: amount too large","OK"))))))))))))))))</f>
        <v/>
      </c>
    </row>
    <row r="767" customFormat="false" ht="15" hidden="false" customHeight="false" outlineLevel="0" collapsed="false">
      <c r="A767" s="11"/>
      <c r="B767" s="11"/>
      <c r="C767" s="15" t="str">
        <f aca="false">IF($B767="","",IFERROR(INDEX(Customers!$B$11:$B$5000,MATCH($B767,Customers!$A$11:$A$5000,0)),"Unknown ID"))</f>
        <v/>
      </c>
      <c r="D767" s="12"/>
      <c r="E767" s="12"/>
      <c r="F767" s="18"/>
      <c r="G767" s="11"/>
      <c r="H767" s="15" t="str">
        <f aca="false">IF(AND($A767="",$B767="",$D767="",$E767="",$F767="",$G767=""),"",IF($A767="","Fix: add a charge ID",IF(COUNTIF($A$6:$A$5000,$A767)+COUNTIF(Payments!$A$6:$A$5000,$A767)&gt;1,"Fix: duplicate ID",IF($B767="","Fix: choose a customer ID",IF(COUNTIF(Customers!$A$11:$A$5000,$B767)=0,"Fix: unknown customer ID",IF(COUNTIF(Customers!$A$11:$A$5000,$B767)&gt;1,"Fix: customer ID used twice on Customers",IF(NOT(ISNUMBER($D767)),"Fix: charge date",IF(OR($D767&lt;36526,$D767&lt;&gt;INT($D767)),"Fix: charge date",IF($D767&gt;AsOf,"Fix: charge date is after the as-of date",IF(NOT(ISNUMBER($E767)),"Fix: due date",IF(OR($E767&lt;36526,$E767&lt;&gt;INT($E767)),"Fix: due date",IF($E767&lt;$D767,"Fix: due date is before the charge date",IF(NOT(ISNUMBER($F767)),"Fix: amount must be a number",IF($F767&lt;=0,"Fix: amount must be more than 0",IF(ROUND($F767,2)&lt;&gt;$F767,"Fix: amount in dollars and cents",IF($F767&gt;999999.99,"Fix: amount too large","OK"))))))))))))))))</f>
        <v/>
      </c>
    </row>
    <row r="768" customFormat="false" ht="15" hidden="false" customHeight="false" outlineLevel="0" collapsed="false">
      <c r="A768" s="11"/>
      <c r="B768" s="11"/>
      <c r="C768" s="15" t="str">
        <f aca="false">IF($B768="","",IFERROR(INDEX(Customers!$B$11:$B$5000,MATCH($B768,Customers!$A$11:$A$5000,0)),"Unknown ID"))</f>
        <v/>
      </c>
      <c r="D768" s="12"/>
      <c r="E768" s="12"/>
      <c r="F768" s="18"/>
      <c r="G768" s="11"/>
      <c r="H768" s="15" t="str">
        <f aca="false">IF(AND($A768="",$B768="",$D768="",$E768="",$F768="",$G768=""),"",IF($A768="","Fix: add a charge ID",IF(COUNTIF($A$6:$A$5000,$A768)+COUNTIF(Payments!$A$6:$A$5000,$A768)&gt;1,"Fix: duplicate ID",IF($B768="","Fix: choose a customer ID",IF(COUNTIF(Customers!$A$11:$A$5000,$B768)=0,"Fix: unknown customer ID",IF(COUNTIF(Customers!$A$11:$A$5000,$B768)&gt;1,"Fix: customer ID used twice on Customers",IF(NOT(ISNUMBER($D768)),"Fix: charge date",IF(OR($D768&lt;36526,$D768&lt;&gt;INT($D768)),"Fix: charge date",IF($D768&gt;AsOf,"Fix: charge date is after the as-of date",IF(NOT(ISNUMBER($E768)),"Fix: due date",IF(OR($E768&lt;36526,$E768&lt;&gt;INT($E768)),"Fix: due date",IF($E768&lt;$D768,"Fix: due date is before the charge date",IF(NOT(ISNUMBER($F768)),"Fix: amount must be a number",IF($F768&lt;=0,"Fix: amount must be more than 0",IF(ROUND($F768,2)&lt;&gt;$F768,"Fix: amount in dollars and cents",IF($F768&gt;999999.99,"Fix: amount too large","OK"))))))))))))))))</f>
        <v/>
      </c>
    </row>
    <row r="769" customFormat="false" ht="15" hidden="false" customHeight="false" outlineLevel="0" collapsed="false">
      <c r="A769" s="11"/>
      <c r="B769" s="11"/>
      <c r="C769" s="15" t="str">
        <f aca="false">IF($B769="","",IFERROR(INDEX(Customers!$B$11:$B$5000,MATCH($B769,Customers!$A$11:$A$5000,0)),"Unknown ID"))</f>
        <v/>
      </c>
      <c r="D769" s="12"/>
      <c r="E769" s="12"/>
      <c r="F769" s="18"/>
      <c r="G769" s="11"/>
      <c r="H769" s="15" t="str">
        <f aca="false">IF(AND($A769="",$B769="",$D769="",$E769="",$F769="",$G769=""),"",IF($A769="","Fix: add a charge ID",IF(COUNTIF($A$6:$A$5000,$A769)+COUNTIF(Payments!$A$6:$A$5000,$A769)&gt;1,"Fix: duplicate ID",IF($B769="","Fix: choose a customer ID",IF(COUNTIF(Customers!$A$11:$A$5000,$B769)=0,"Fix: unknown customer ID",IF(COUNTIF(Customers!$A$11:$A$5000,$B769)&gt;1,"Fix: customer ID used twice on Customers",IF(NOT(ISNUMBER($D769)),"Fix: charge date",IF(OR($D769&lt;36526,$D769&lt;&gt;INT($D769)),"Fix: charge date",IF($D769&gt;AsOf,"Fix: charge date is after the as-of date",IF(NOT(ISNUMBER($E769)),"Fix: due date",IF(OR($E769&lt;36526,$E769&lt;&gt;INT($E769)),"Fix: due date",IF($E769&lt;$D769,"Fix: due date is before the charge date",IF(NOT(ISNUMBER($F769)),"Fix: amount must be a number",IF($F769&lt;=0,"Fix: amount must be more than 0",IF(ROUND($F769,2)&lt;&gt;$F769,"Fix: amount in dollars and cents",IF($F769&gt;999999.99,"Fix: amount too large","OK"))))))))))))))))</f>
        <v/>
      </c>
    </row>
    <row r="770" customFormat="false" ht="15" hidden="false" customHeight="false" outlineLevel="0" collapsed="false">
      <c r="A770" s="11"/>
      <c r="B770" s="11"/>
      <c r="C770" s="15" t="str">
        <f aca="false">IF($B770="","",IFERROR(INDEX(Customers!$B$11:$B$5000,MATCH($B770,Customers!$A$11:$A$5000,0)),"Unknown ID"))</f>
        <v/>
      </c>
      <c r="D770" s="12"/>
      <c r="E770" s="12"/>
      <c r="F770" s="18"/>
      <c r="G770" s="11"/>
      <c r="H770" s="15" t="str">
        <f aca="false">IF(AND($A770="",$B770="",$D770="",$E770="",$F770="",$G770=""),"",IF($A770="","Fix: add a charge ID",IF(COUNTIF($A$6:$A$5000,$A770)+COUNTIF(Payments!$A$6:$A$5000,$A770)&gt;1,"Fix: duplicate ID",IF($B770="","Fix: choose a customer ID",IF(COUNTIF(Customers!$A$11:$A$5000,$B770)=0,"Fix: unknown customer ID",IF(COUNTIF(Customers!$A$11:$A$5000,$B770)&gt;1,"Fix: customer ID used twice on Customers",IF(NOT(ISNUMBER($D770)),"Fix: charge date",IF(OR($D770&lt;36526,$D770&lt;&gt;INT($D770)),"Fix: charge date",IF($D770&gt;AsOf,"Fix: charge date is after the as-of date",IF(NOT(ISNUMBER($E770)),"Fix: due date",IF(OR($E770&lt;36526,$E770&lt;&gt;INT($E770)),"Fix: due date",IF($E770&lt;$D770,"Fix: due date is before the charge date",IF(NOT(ISNUMBER($F770)),"Fix: amount must be a number",IF($F770&lt;=0,"Fix: amount must be more than 0",IF(ROUND($F770,2)&lt;&gt;$F770,"Fix: amount in dollars and cents",IF($F770&gt;999999.99,"Fix: amount too large","OK"))))))))))))))))</f>
        <v/>
      </c>
    </row>
    <row r="771" customFormat="false" ht="15" hidden="false" customHeight="false" outlineLevel="0" collapsed="false">
      <c r="A771" s="11"/>
      <c r="B771" s="11"/>
      <c r="C771" s="15" t="str">
        <f aca="false">IF($B771="","",IFERROR(INDEX(Customers!$B$11:$B$5000,MATCH($B771,Customers!$A$11:$A$5000,0)),"Unknown ID"))</f>
        <v/>
      </c>
      <c r="D771" s="12"/>
      <c r="E771" s="12"/>
      <c r="F771" s="18"/>
      <c r="G771" s="11"/>
      <c r="H771" s="15" t="str">
        <f aca="false">IF(AND($A771="",$B771="",$D771="",$E771="",$F771="",$G771=""),"",IF($A771="","Fix: add a charge ID",IF(COUNTIF($A$6:$A$5000,$A771)+COUNTIF(Payments!$A$6:$A$5000,$A771)&gt;1,"Fix: duplicate ID",IF($B771="","Fix: choose a customer ID",IF(COUNTIF(Customers!$A$11:$A$5000,$B771)=0,"Fix: unknown customer ID",IF(COUNTIF(Customers!$A$11:$A$5000,$B771)&gt;1,"Fix: customer ID used twice on Customers",IF(NOT(ISNUMBER($D771)),"Fix: charge date",IF(OR($D771&lt;36526,$D771&lt;&gt;INT($D771)),"Fix: charge date",IF($D771&gt;AsOf,"Fix: charge date is after the as-of date",IF(NOT(ISNUMBER($E771)),"Fix: due date",IF(OR($E771&lt;36526,$E771&lt;&gt;INT($E771)),"Fix: due date",IF($E771&lt;$D771,"Fix: due date is before the charge date",IF(NOT(ISNUMBER($F771)),"Fix: amount must be a number",IF($F771&lt;=0,"Fix: amount must be more than 0",IF(ROUND($F771,2)&lt;&gt;$F771,"Fix: amount in dollars and cents",IF($F771&gt;999999.99,"Fix: amount too large","OK"))))))))))))))))</f>
        <v/>
      </c>
    </row>
    <row r="772" customFormat="false" ht="15" hidden="false" customHeight="false" outlineLevel="0" collapsed="false">
      <c r="A772" s="11"/>
      <c r="B772" s="11"/>
      <c r="C772" s="15" t="str">
        <f aca="false">IF($B772="","",IFERROR(INDEX(Customers!$B$11:$B$5000,MATCH($B772,Customers!$A$11:$A$5000,0)),"Unknown ID"))</f>
        <v/>
      </c>
      <c r="D772" s="12"/>
      <c r="E772" s="12"/>
      <c r="F772" s="18"/>
      <c r="G772" s="11"/>
      <c r="H772" s="15" t="str">
        <f aca="false">IF(AND($A772="",$B772="",$D772="",$E772="",$F772="",$G772=""),"",IF($A772="","Fix: add a charge ID",IF(COUNTIF($A$6:$A$5000,$A772)+COUNTIF(Payments!$A$6:$A$5000,$A772)&gt;1,"Fix: duplicate ID",IF($B772="","Fix: choose a customer ID",IF(COUNTIF(Customers!$A$11:$A$5000,$B772)=0,"Fix: unknown customer ID",IF(COUNTIF(Customers!$A$11:$A$5000,$B772)&gt;1,"Fix: customer ID used twice on Customers",IF(NOT(ISNUMBER($D772)),"Fix: charge date",IF(OR($D772&lt;36526,$D772&lt;&gt;INT($D772)),"Fix: charge date",IF($D772&gt;AsOf,"Fix: charge date is after the as-of date",IF(NOT(ISNUMBER($E772)),"Fix: due date",IF(OR($E772&lt;36526,$E772&lt;&gt;INT($E772)),"Fix: due date",IF($E772&lt;$D772,"Fix: due date is before the charge date",IF(NOT(ISNUMBER($F772)),"Fix: amount must be a number",IF($F772&lt;=0,"Fix: amount must be more than 0",IF(ROUND($F772,2)&lt;&gt;$F772,"Fix: amount in dollars and cents",IF($F772&gt;999999.99,"Fix: amount too large","OK"))))))))))))))))</f>
        <v/>
      </c>
    </row>
    <row r="773" customFormat="false" ht="15" hidden="false" customHeight="false" outlineLevel="0" collapsed="false">
      <c r="A773" s="11"/>
      <c r="B773" s="11"/>
      <c r="C773" s="15" t="str">
        <f aca="false">IF($B773="","",IFERROR(INDEX(Customers!$B$11:$B$5000,MATCH($B773,Customers!$A$11:$A$5000,0)),"Unknown ID"))</f>
        <v/>
      </c>
      <c r="D773" s="12"/>
      <c r="E773" s="12"/>
      <c r="F773" s="18"/>
      <c r="G773" s="11"/>
      <c r="H773" s="15" t="str">
        <f aca="false">IF(AND($A773="",$B773="",$D773="",$E773="",$F773="",$G773=""),"",IF($A773="","Fix: add a charge ID",IF(COUNTIF($A$6:$A$5000,$A773)+COUNTIF(Payments!$A$6:$A$5000,$A773)&gt;1,"Fix: duplicate ID",IF($B773="","Fix: choose a customer ID",IF(COUNTIF(Customers!$A$11:$A$5000,$B773)=0,"Fix: unknown customer ID",IF(COUNTIF(Customers!$A$11:$A$5000,$B773)&gt;1,"Fix: customer ID used twice on Customers",IF(NOT(ISNUMBER($D773)),"Fix: charge date",IF(OR($D773&lt;36526,$D773&lt;&gt;INT($D773)),"Fix: charge date",IF($D773&gt;AsOf,"Fix: charge date is after the as-of date",IF(NOT(ISNUMBER($E773)),"Fix: due date",IF(OR($E773&lt;36526,$E773&lt;&gt;INT($E773)),"Fix: due date",IF($E773&lt;$D773,"Fix: due date is before the charge date",IF(NOT(ISNUMBER($F773)),"Fix: amount must be a number",IF($F773&lt;=0,"Fix: amount must be more than 0",IF(ROUND($F773,2)&lt;&gt;$F773,"Fix: amount in dollars and cents",IF($F773&gt;999999.99,"Fix: amount too large","OK"))))))))))))))))</f>
        <v/>
      </c>
    </row>
    <row r="774" customFormat="false" ht="15" hidden="false" customHeight="false" outlineLevel="0" collapsed="false">
      <c r="A774" s="11"/>
      <c r="B774" s="11"/>
      <c r="C774" s="15" t="str">
        <f aca="false">IF($B774="","",IFERROR(INDEX(Customers!$B$11:$B$5000,MATCH($B774,Customers!$A$11:$A$5000,0)),"Unknown ID"))</f>
        <v/>
      </c>
      <c r="D774" s="12"/>
      <c r="E774" s="12"/>
      <c r="F774" s="18"/>
      <c r="G774" s="11"/>
      <c r="H774" s="15" t="str">
        <f aca="false">IF(AND($A774="",$B774="",$D774="",$E774="",$F774="",$G774=""),"",IF($A774="","Fix: add a charge ID",IF(COUNTIF($A$6:$A$5000,$A774)+COUNTIF(Payments!$A$6:$A$5000,$A774)&gt;1,"Fix: duplicate ID",IF($B774="","Fix: choose a customer ID",IF(COUNTIF(Customers!$A$11:$A$5000,$B774)=0,"Fix: unknown customer ID",IF(COUNTIF(Customers!$A$11:$A$5000,$B774)&gt;1,"Fix: customer ID used twice on Customers",IF(NOT(ISNUMBER($D774)),"Fix: charge date",IF(OR($D774&lt;36526,$D774&lt;&gt;INT($D774)),"Fix: charge date",IF($D774&gt;AsOf,"Fix: charge date is after the as-of date",IF(NOT(ISNUMBER($E774)),"Fix: due date",IF(OR($E774&lt;36526,$E774&lt;&gt;INT($E774)),"Fix: due date",IF($E774&lt;$D774,"Fix: due date is before the charge date",IF(NOT(ISNUMBER($F774)),"Fix: amount must be a number",IF($F774&lt;=0,"Fix: amount must be more than 0",IF(ROUND($F774,2)&lt;&gt;$F774,"Fix: amount in dollars and cents",IF($F774&gt;999999.99,"Fix: amount too large","OK"))))))))))))))))</f>
        <v/>
      </c>
    </row>
    <row r="775" customFormat="false" ht="15" hidden="false" customHeight="false" outlineLevel="0" collapsed="false">
      <c r="A775" s="11"/>
      <c r="B775" s="11"/>
      <c r="C775" s="15" t="str">
        <f aca="false">IF($B775="","",IFERROR(INDEX(Customers!$B$11:$B$5000,MATCH($B775,Customers!$A$11:$A$5000,0)),"Unknown ID"))</f>
        <v/>
      </c>
      <c r="D775" s="12"/>
      <c r="E775" s="12"/>
      <c r="F775" s="18"/>
      <c r="G775" s="11"/>
      <c r="H775" s="15" t="str">
        <f aca="false">IF(AND($A775="",$B775="",$D775="",$E775="",$F775="",$G775=""),"",IF($A775="","Fix: add a charge ID",IF(COUNTIF($A$6:$A$5000,$A775)+COUNTIF(Payments!$A$6:$A$5000,$A775)&gt;1,"Fix: duplicate ID",IF($B775="","Fix: choose a customer ID",IF(COUNTIF(Customers!$A$11:$A$5000,$B775)=0,"Fix: unknown customer ID",IF(COUNTIF(Customers!$A$11:$A$5000,$B775)&gt;1,"Fix: customer ID used twice on Customers",IF(NOT(ISNUMBER($D775)),"Fix: charge date",IF(OR($D775&lt;36526,$D775&lt;&gt;INT($D775)),"Fix: charge date",IF($D775&gt;AsOf,"Fix: charge date is after the as-of date",IF(NOT(ISNUMBER($E775)),"Fix: due date",IF(OR($E775&lt;36526,$E775&lt;&gt;INT($E775)),"Fix: due date",IF($E775&lt;$D775,"Fix: due date is before the charge date",IF(NOT(ISNUMBER($F775)),"Fix: amount must be a number",IF($F775&lt;=0,"Fix: amount must be more than 0",IF(ROUND($F775,2)&lt;&gt;$F775,"Fix: amount in dollars and cents",IF($F775&gt;999999.99,"Fix: amount too large","OK"))))))))))))))))</f>
        <v/>
      </c>
    </row>
    <row r="776" customFormat="false" ht="15" hidden="false" customHeight="false" outlineLevel="0" collapsed="false">
      <c r="A776" s="11"/>
      <c r="B776" s="11"/>
      <c r="C776" s="15" t="str">
        <f aca="false">IF($B776="","",IFERROR(INDEX(Customers!$B$11:$B$5000,MATCH($B776,Customers!$A$11:$A$5000,0)),"Unknown ID"))</f>
        <v/>
      </c>
      <c r="D776" s="12"/>
      <c r="E776" s="12"/>
      <c r="F776" s="18"/>
      <c r="G776" s="11"/>
      <c r="H776" s="15" t="str">
        <f aca="false">IF(AND($A776="",$B776="",$D776="",$E776="",$F776="",$G776=""),"",IF($A776="","Fix: add a charge ID",IF(COUNTIF($A$6:$A$5000,$A776)+COUNTIF(Payments!$A$6:$A$5000,$A776)&gt;1,"Fix: duplicate ID",IF($B776="","Fix: choose a customer ID",IF(COUNTIF(Customers!$A$11:$A$5000,$B776)=0,"Fix: unknown customer ID",IF(COUNTIF(Customers!$A$11:$A$5000,$B776)&gt;1,"Fix: customer ID used twice on Customers",IF(NOT(ISNUMBER($D776)),"Fix: charge date",IF(OR($D776&lt;36526,$D776&lt;&gt;INT($D776)),"Fix: charge date",IF($D776&gt;AsOf,"Fix: charge date is after the as-of date",IF(NOT(ISNUMBER($E776)),"Fix: due date",IF(OR($E776&lt;36526,$E776&lt;&gt;INT($E776)),"Fix: due date",IF($E776&lt;$D776,"Fix: due date is before the charge date",IF(NOT(ISNUMBER($F776)),"Fix: amount must be a number",IF($F776&lt;=0,"Fix: amount must be more than 0",IF(ROUND($F776,2)&lt;&gt;$F776,"Fix: amount in dollars and cents",IF($F776&gt;999999.99,"Fix: amount too large","OK"))))))))))))))))</f>
        <v/>
      </c>
    </row>
    <row r="777" customFormat="false" ht="15" hidden="false" customHeight="false" outlineLevel="0" collapsed="false">
      <c r="A777" s="11"/>
      <c r="B777" s="11"/>
      <c r="C777" s="15" t="str">
        <f aca="false">IF($B777="","",IFERROR(INDEX(Customers!$B$11:$B$5000,MATCH($B777,Customers!$A$11:$A$5000,0)),"Unknown ID"))</f>
        <v/>
      </c>
      <c r="D777" s="12"/>
      <c r="E777" s="12"/>
      <c r="F777" s="18"/>
      <c r="G777" s="11"/>
      <c r="H777" s="15" t="str">
        <f aca="false">IF(AND($A777="",$B777="",$D777="",$E777="",$F777="",$G777=""),"",IF($A777="","Fix: add a charge ID",IF(COUNTIF($A$6:$A$5000,$A777)+COUNTIF(Payments!$A$6:$A$5000,$A777)&gt;1,"Fix: duplicate ID",IF($B777="","Fix: choose a customer ID",IF(COUNTIF(Customers!$A$11:$A$5000,$B777)=0,"Fix: unknown customer ID",IF(COUNTIF(Customers!$A$11:$A$5000,$B777)&gt;1,"Fix: customer ID used twice on Customers",IF(NOT(ISNUMBER($D777)),"Fix: charge date",IF(OR($D777&lt;36526,$D777&lt;&gt;INT($D777)),"Fix: charge date",IF($D777&gt;AsOf,"Fix: charge date is after the as-of date",IF(NOT(ISNUMBER($E777)),"Fix: due date",IF(OR($E777&lt;36526,$E777&lt;&gt;INT($E777)),"Fix: due date",IF($E777&lt;$D777,"Fix: due date is before the charge date",IF(NOT(ISNUMBER($F777)),"Fix: amount must be a number",IF($F777&lt;=0,"Fix: amount must be more than 0",IF(ROUND($F777,2)&lt;&gt;$F777,"Fix: amount in dollars and cents",IF($F777&gt;999999.99,"Fix: amount too large","OK"))))))))))))))))</f>
        <v/>
      </c>
    </row>
    <row r="778" customFormat="false" ht="15" hidden="false" customHeight="false" outlineLevel="0" collapsed="false">
      <c r="A778" s="11"/>
      <c r="B778" s="11"/>
      <c r="C778" s="15" t="str">
        <f aca="false">IF($B778="","",IFERROR(INDEX(Customers!$B$11:$B$5000,MATCH($B778,Customers!$A$11:$A$5000,0)),"Unknown ID"))</f>
        <v/>
      </c>
      <c r="D778" s="12"/>
      <c r="E778" s="12"/>
      <c r="F778" s="18"/>
      <c r="G778" s="11"/>
      <c r="H778" s="15" t="str">
        <f aca="false">IF(AND($A778="",$B778="",$D778="",$E778="",$F778="",$G778=""),"",IF($A778="","Fix: add a charge ID",IF(COUNTIF($A$6:$A$5000,$A778)+COUNTIF(Payments!$A$6:$A$5000,$A778)&gt;1,"Fix: duplicate ID",IF($B778="","Fix: choose a customer ID",IF(COUNTIF(Customers!$A$11:$A$5000,$B778)=0,"Fix: unknown customer ID",IF(COUNTIF(Customers!$A$11:$A$5000,$B778)&gt;1,"Fix: customer ID used twice on Customers",IF(NOT(ISNUMBER($D778)),"Fix: charge date",IF(OR($D778&lt;36526,$D778&lt;&gt;INT($D778)),"Fix: charge date",IF($D778&gt;AsOf,"Fix: charge date is after the as-of date",IF(NOT(ISNUMBER($E778)),"Fix: due date",IF(OR($E778&lt;36526,$E778&lt;&gt;INT($E778)),"Fix: due date",IF($E778&lt;$D778,"Fix: due date is before the charge date",IF(NOT(ISNUMBER($F778)),"Fix: amount must be a number",IF($F778&lt;=0,"Fix: amount must be more than 0",IF(ROUND($F778,2)&lt;&gt;$F778,"Fix: amount in dollars and cents",IF($F778&gt;999999.99,"Fix: amount too large","OK"))))))))))))))))</f>
        <v/>
      </c>
    </row>
    <row r="779" customFormat="false" ht="15" hidden="false" customHeight="false" outlineLevel="0" collapsed="false">
      <c r="A779" s="11"/>
      <c r="B779" s="11"/>
      <c r="C779" s="15" t="str">
        <f aca="false">IF($B779="","",IFERROR(INDEX(Customers!$B$11:$B$5000,MATCH($B779,Customers!$A$11:$A$5000,0)),"Unknown ID"))</f>
        <v/>
      </c>
      <c r="D779" s="12"/>
      <c r="E779" s="12"/>
      <c r="F779" s="18"/>
      <c r="G779" s="11"/>
      <c r="H779" s="15" t="str">
        <f aca="false">IF(AND($A779="",$B779="",$D779="",$E779="",$F779="",$G779=""),"",IF($A779="","Fix: add a charge ID",IF(COUNTIF($A$6:$A$5000,$A779)+COUNTIF(Payments!$A$6:$A$5000,$A779)&gt;1,"Fix: duplicate ID",IF($B779="","Fix: choose a customer ID",IF(COUNTIF(Customers!$A$11:$A$5000,$B779)=0,"Fix: unknown customer ID",IF(COUNTIF(Customers!$A$11:$A$5000,$B779)&gt;1,"Fix: customer ID used twice on Customers",IF(NOT(ISNUMBER($D779)),"Fix: charge date",IF(OR($D779&lt;36526,$D779&lt;&gt;INT($D779)),"Fix: charge date",IF($D779&gt;AsOf,"Fix: charge date is after the as-of date",IF(NOT(ISNUMBER($E779)),"Fix: due date",IF(OR($E779&lt;36526,$E779&lt;&gt;INT($E779)),"Fix: due date",IF($E779&lt;$D779,"Fix: due date is before the charge date",IF(NOT(ISNUMBER($F779)),"Fix: amount must be a number",IF($F779&lt;=0,"Fix: amount must be more than 0",IF(ROUND($F779,2)&lt;&gt;$F779,"Fix: amount in dollars and cents",IF($F779&gt;999999.99,"Fix: amount too large","OK"))))))))))))))))</f>
        <v/>
      </c>
    </row>
    <row r="780" customFormat="false" ht="15" hidden="false" customHeight="false" outlineLevel="0" collapsed="false">
      <c r="A780" s="11"/>
      <c r="B780" s="11"/>
      <c r="C780" s="15" t="str">
        <f aca="false">IF($B780="","",IFERROR(INDEX(Customers!$B$11:$B$5000,MATCH($B780,Customers!$A$11:$A$5000,0)),"Unknown ID"))</f>
        <v/>
      </c>
      <c r="D780" s="12"/>
      <c r="E780" s="12"/>
      <c r="F780" s="18"/>
      <c r="G780" s="11"/>
      <c r="H780" s="15" t="str">
        <f aca="false">IF(AND($A780="",$B780="",$D780="",$E780="",$F780="",$G780=""),"",IF($A780="","Fix: add a charge ID",IF(COUNTIF($A$6:$A$5000,$A780)+COUNTIF(Payments!$A$6:$A$5000,$A780)&gt;1,"Fix: duplicate ID",IF($B780="","Fix: choose a customer ID",IF(COUNTIF(Customers!$A$11:$A$5000,$B780)=0,"Fix: unknown customer ID",IF(COUNTIF(Customers!$A$11:$A$5000,$B780)&gt;1,"Fix: customer ID used twice on Customers",IF(NOT(ISNUMBER($D780)),"Fix: charge date",IF(OR($D780&lt;36526,$D780&lt;&gt;INT($D780)),"Fix: charge date",IF($D780&gt;AsOf,"Fix: charge date is after the as-of date",IF(NOT(ISNUMBER($E780)),"Fix: due date",IF(OR($E780&lt;36526,$E780&lt;&gt;INT($E780)),"Fix: due date",IF($E780&lt;$D780,"Fix: due date is before the charge date",IF(NOT(ISNUMBER($F780)),"Fix: amount must be a number",IF($F780&lt;=0,"Fix: amount must be more than 0",IF(ROUND($F780,2)&lt;&gt;$F780,"Fix: amount in dollars and cents",IF($F780&gt;999999.99,"Fix: amount too large","OK"))))))))))))))))</f>
        <v/>
      </c>
    </row>
    <row r="781" customFormat="false" ht="15" hidden="false" customHeight="false" outlineLevel="0" collapsed="false">
      <c r="A781" s="11"/>
      <c r="B781" s="11"/>
      <c r="C781" s="15" t="str">
        <f aca="false">IF($B781="","",IFERROR(INDEX(Customers!$B$11:$B$5000,MATCH($B781,Customers!$A$11:$A$5000,0)),"Unknown ID"))</f>
        <v/>
      </c>
      <c r="D781" s="12"/>
      <c r="E781" s="12"/>
      <c r="F781" s="18"/>
      <c r="G781" s="11"/>
      <c r="H781" s="15" t="str">
        <f aca="false">IF(AND($A781="",$B781="",$D781="",$E781="",$F781="",$G781=""),"",IF($A781="","Fix: add a charge ID",IF(COUNTIF($A$6:$A$5000,$A781)+COUNTIF(Payments!$A$6:$A$5000,$A781)&gt;1,"Fix: duplicate ID",IF($B781="","Fix: choose a customer ID",IF(COUNTIF(Customers!$A$11:$A$5000,$B781)=0,"Fix: unknown customer ID",IF(COUNTIF(Customers!$A$11:$A$5000,$B781)&gt;1,"Fix: customer ID used twice on Customers",IF(NOT(ISNUMBER($D781)),"Fix: charge date",IF(OR($D781&lt;36526,$D781&lt;&gt;INT($D781)),"Fix: charge date",IF($D781&gt;AsOf,"Fix: charge date is after the as-of date",IF(NOT(ISNUMBER($E781)),"Fix: due date",IF(OR($E781&lt;36526,$E781&lt;&gt;INT($E781)),"Fix: due date",IF($E781&lt;$D781,"Fix: due date is before the charge date",IF(NOT(ISNUMBER($F781)),"Fix: amount must be a number",IF($F781&lt;=0,"Fix: amount must be more than 0",IF(ROUND($F781,2)&lt;&gt;$F781,"Fix: amount in dollars and cents",IF($F781&gt;999999.99,"Fix: amount too large","OK"))))))))))))))))</f>
        <v/>
      </c>
    </row>
    <row r="782" customFormat="false" ht="15" hidden="false" customHeight="false" outlineLevel="0" collapsed="false">
      <c r="A782" s="11"/>
      <c r="B782" s="11"/>
      <c r="C782" s="15" t="str">
        <f aca="false">IF($B782="","",IFERROR(INDEX(Customers!$B$11:$B$5000,MATCH($B782,Customers!$A$11:$A$5000,0)),"Unknown ID"))</f>
        <v/>
      </c>
      <c r="D782" s="12"/>
      <c r="E782" s="12"/>
      <c r="F782" s="18"/>
      <c r="G782" s="11"/>
      <c r="H782" s="15" t="str">
        <f aca="false">IF(AND($A782="",$B782="",$D782="",$E782="",$F782="",$G782=""),"",IF($A782="","Fix: add a charge ID",IF(COUNTIF($A$6:$A$5000,$A782)+COUNTIF(Payments!$A$6:$A$5000,$A782)&gt;1,"Fix: duplicate ID",IF($B782="","Fix: choose a customer ID",IF(COUNTIF(Customers!$A$11:$A$5000,$B782)=0,"Fix: unknown customer ID",IF(COUNTIF(Customers!$A$11:$A$5000,$B782)&gt;1,"Fix: customer ID used twice on Customers",IF(NOT(ISNUMBER($D782)),"Fix: charge date",IF(OR($D782&lt;36526,$D782&lt;&gt;INT($D782)),"Fix: charge date",IF($D782&gt;AsOf,"Fix: charge date is after the as-of date",IF(NOT(ISNUMBER($E782)),"Fix: due date",IF(OR($E782&lt;36526,$E782&lt;&gt;INT($E782)),"Fix: due date",IF($E782&lt;$D782,"Fix: due date is before the charge date",IF(NOT(ISNUMBER($F782)),"Fix: amount must be a number",IF($F782&lt;=0,"Fix: amount must be more than 0",IF(ROUND($F782,2)&lt;&gt;$F782,"Fix: amount in dollars and cents",IF($F782&gt;999999.99,"Fix: amount too large","OK"))))))))))))))))</f>
        <v/>
      </c>
    </row>
    <row r="783" customFormat="false" ht="15" hidden="false" customHeight="false" outlineLevel="0" collapsed="false">
      <c r="A783" s="11"/>
      <c r="B783" s="11"/>
      <c r="C783" s="15" t="str">
        <f aca="false">IF($B783="","",IFERROR(INDEX(Customers!$B$11:$B$5000,MATCH($B783,Customers!$A$11:$A$5000,0)),"Unknown ID"))</f>
        <v/>
      </c>
      <c r="D783" s="12"/>
      <c r="E783" s="12"/>
      <c r="F783" s="18"/>
      <c r="G783" s="11"/>
      <c r="H783" s="15" t="str">
        <f aca="false">IF(AND($A783="",$B783="",$D783="",$E783="",$F783="",$G783=""),"",IF($A783="","Fix: add a charge ID",IF(COUNTIF($A$6:$A$5000,$A783)+COUNTIF(Payments!$A$6:$A$5000,$A783)&gt;1,"Fix: duplicate ID",IF($B783="","Fix: choose a customer ID",IF(COUNTIF(Customers!$A$11:$A$5000,$B783)=0,"Fix: unknown customer ID",IF(COUNTIF(Customers!$A$11:$A$5000,$B783)&gt;1,"Fix: customer ID used twice on Customers",IF(NOT(ISNUMBER($D783)),"Fix: charge date",IF(OR($D783&lt;36526,$D783&lt;&gt;INT($D783)),"Fix: charge date",IF($D783&gt;AsOf,"Fix: charge date is after the as-of date",IF(NOT(ISNUMBER($E783)),"Fix: due date",IF(OR($E783&lt;36526,$E783&lt;&gt;INT($E783)),"Fix: due date",IF($E783&lt;$D783,"Fix: due date is before the charge date",IF(NOT(ISNUMBER($F783)),"Fix: amount must be a number",IF($F783&lt;=0,"Fix: amount must be more than 0",IF(ROUND($F783,2)&lt;&gt;$F783,"Fix: amount in dollars and cents",IF($F783&gt;999999.99,"Fix: amount too large","OK"))))))))))))))))</f>
        <v/>
      </c>
    </row>
    <row r="784" customFormat="false" ht="15" hidden="false" customHeight="false" outlineLevel="0" collapsed="false">
      <c r="A784" s="11"/>
      <c r="B784" s="11"/>
      <c r="C784" s="15" t="str">
        <f aca="false">IF($B784="","",IFERROR(INDEX(Customers!$B$11:$B$5000,MATCH($B784,Customers!$A$11:$A$5000,0)),"Unknown ID"))</f>
        <v/>
      </c>
      <c r="D784" s="12"/>
      <c r="E784" s="12"/>
      <c r="F784" s="18"/>
      <c r="G784" s="11"/>
      <c r="H784" s="15" t="str">
        <f aca="false">IF(AND($A784="",$B784="",$D784="",$E784="",$F784="",$G784=""),"",IF($A784="","Fix: add a charge ID",IF(COUNTIF($A$6:$A$5000,$A784)+COUNTIF(Payments!$A$6:$A$5000,$A784)&gt;1,"Fix: duplicate ID",IF($B784="","Fix: choose a customer ID",IF(COUNTIF(Customers!$A$11:$A$5000,$B784)=0,"Fix: unknown customer ID",IF(COUNTIF(Customers!$A$11:$A$5000,$B784)&gt;1,"Fix: customer ID used twice on Customers",IF(NOT(ISNUMBER($D784)),"Fix: charge date",IF(OR($D784&lt;36526,$D784&lt;&gt;INT($D784)),"Fix: charge date",IF($D784&gt;AsOf,"Fix: charge date is after the as-of date",IF(NOT(ISNUMBER($E784)),"Fix: due date",IF(OR($E784&lt;36526,$E784&lt;&gt;INT($E784)),"Fix: due date",IF($E784&lt;$D784,"Fix: due date is before the charge date",IF(NOT(ISNUMBER($F784)),"Fix: amount must be a number",IF($F784&lt;=0,"Fix: amount must be more than 0",IF(ROUND($F784,2)&lt;&gt;$F784,"Fix: amount in dollars and cents",IF($F784&gt;999999.99,"Fix: amount too large","OK"))))))))))))))))</f>
        <v/>
      </c>
    </row>
    <row r="785" customFormat="false" ht="15" hidden="false" customHeight="false" outlineLevel="0" collapsed="false">
      <c r="A785" s="11"/>
      <c r="B785" s="11"/>
      <c r="C785" s="15" t="str">
        <f aca="false">IF($B785="","",IFERROR(INDEX(Customers!$B$11:$B$5000,MATCH($B785,Customers!$A$11:$A$5000,0)),"Unknown ID"))</f>
        <v/>
      </c>
      <c r="D785" s="12"/>
      <c r="E785" s="12"/>
      <c r="F785" s="18"/>
      <c r="G785" s="11"/>
      <c r="H785" s="15" t="str">
        <f aca="false">IF(AND($A785="",$B785="",$D785="",$E785="",$F785="",$G785=""),"",IF($A785="","Fix: add a charge ID",IF(COUNTIF($A$6:$A$5000,$A785)+COUNTIF(Payments!$A$6:$A$5000,$A785)&gt;1,"Fix: duplicate ID",IF($B785="","Fix: choose a customer ID",IF(COUNTIF(Customers!$A$11:$A$5000,$B785)=0,"Fix: unknown customer ID",IF(COUNTIF(Customers!$A$11:$A$5000,$B785)&gt;1,"Fix: customer ID used twice on Customers",IF(NOT(ISNUMBER($D785)),"Fix: charge date",IF(OR($D785&lt;36526,$D785&lt;&gt;INT($D785)),"Fix: charge date",IF($D785&gt;AsOf,"Fix: charge date is after the as-of date",IF(NOT(ISNUMBER($E785)),"Fix: due date",IF(OR($E785&lt;36526,$E785&lt;&gt;INT($E785)),"Fix: due date",IF($E785&lt;$D785,"Fix: due date is before the charge date",IF(NOT(ISNUMBER($F785)),"Fix: amount must be a number",IF($F785&lt;=0,"Fix: amount must be more than 0",IF(ROUND($F785,2)&lt;&gt;$F785,"Fix: amount in dollars and cents",IF($F785&gt;999999.99,"Fix: amount too large","OK"))))))))))))))))</f>
        <v/>
      </c>
    </row>
    <row r="786" customFormat="false" ht="15" hidden="false" customHeight="false" outlineLevel="0" collapsed="false">
      <c r="A786" s="11"/>
      <c r="B786" s="11"/>
      <c r="C786" s="15" t="str">
        <f aca="false">IF($B786="","",IFERROR(INDEX(Customers!$B$11:$B$5000,MATCH($B786,Customers!$A$11:$A$5000,0)),"Unknown ID"))</f>
        <v/>
      </c>
      <c r="D786" s="12"/>
      <c r="E786" s="12"/>
      <c r="F786" s="18"/>
      <c r="G786" s="11"/>
      <c r="H786" s="15" t="str">
        <f aca="false">IF(AND($A786="",$B786="",$D786="",$E786="",$F786="",$G786=""),"",IF($A786="","Fix: add a charge ID",IF(COUNTIF($A$6:$A$5000,$A786)+COUNTIF(Payments!$A$6:$A$5000,$A786)&gt;1,"Fix: duplicate ID",IF($B786="","Fix: choose a customer ID",IF(COUNTIF(Customers!$A$11:$A$5000,$B786)=0,"Fix: unknown customer ID",IF(COUNTIF(Customers!$A$11:$A$5000,$B786)&gt;1,"Fix: customer ID used twice on Customers",IF(NOT(ISNUMBER($D786)),"Fix: charge date",IF(OR($D786&lt;36526,$D786&lt;&gt;INT($D786)),"Fix: charge date",IF($D786&gt;AsOf,"Fix: charge date is after the as-of date",IF(NOT(ISNUMBER($E786)),"Fix: due date",IF(OR($E786&lt;36526,$E786&lt;&gt;INT($E786)),"Fix: due date",IF($E786&lt;$D786,"Fix: due date is before the charge date",IF(NOT(ISNUMBER($F786)),"Fix: amount must be a number",IF($F786&lt;=0,"Fix: amount must be more than 0",IF(ROUND($F786,2)&lt;&gt;$F786,"Fix: amount in dollars and cents",IF($F786&gt;999999.99,"Fix: amount too large","OK"))))))))))))))))</f>
        <v/>
      </c>
    </row>
    <row r="787" customFormat="false" ht="15" hidden="false" customHeight="false" outlineLevel="0" collapsed="false">
      <c r="A787" s="11"/>
      <c r="B787" s="11"/>
      <c r="C787" s="15" t="str">
        <f aca="false">IF($B787="","",IFERROR(INDEX(Customers!$B$11:$B$5000,MATCH($B787,Customers!$A$11:$A$5000,0)),"Unknown ID"))</f>
        <v/>
      </c>
      <c r="D787" s="12"/>
      <c r="E787" s="12"/>
      <c r="F787" s="18"/>
      <c r="G787" s="11"/>
      <c r="H787" s="15" t="str">
        <f aca="false">IF(AND($A787="",$B787="",$D787="",$E787="",$F787="",$G787=""),"",IF($A787="","Fix: add a charge ID",IF(COUNTIF($A$6:$A$5000,$A787)+COUNTIF(Payments!$A$6:$A$5000,$A787)&gt;1,"Fix: duplicate ID",IF($B787="","Fix: choose a customer ID",IF(COUNTIF(Customers!$A$11:$A$5000,$B787)=0,"Fix: unknown customer ID",IF(COUNTIF(Customers!$A$11:$A$5000,$B787)&gt;1,"Fix: customer ID used twice on Customers",IF(NOT(ISNUMBER($D787)),"Fix: charge date",IF(OR($D787&lt;36526,$D787&lt;&gt;INT($D787)),"Fix: charge date",IF($D787&gt;AsOf,"Fix: charge date is after the as-of date",IF(NOT(ISNUMBER($E787)),"Fix: due date",IF(OR($E787&lt;36526,$E787&lt;&gt;INT($E787)),"Fix: due date",IF($E787&lt;$D787,"Fix: due date is before the charge date",IF(NOT(ISNUMBER($F787)),"Fix: amount must be a number",IF($F787&lt;=0,"Fix: amount must be more than 0",IF(ROUND($F787,2)&lt;&gt;$F787,"Fix: amount in dollars and cents",IF($F787&gt;999999.99,"Fix: amount too large","OK"))))))))))))))))</f>
        <v/>
      </c>
    </row>
    <row r="788" customFormat="false" ht="15" hidden="false" customHeight="false" outlineLevel="0" collapsed="false">
      <c r="A788" s="11"/>
      <c r="B788" s="11"/>
      <c r="C788" s="15" t="str">
        <f aca="false">IF($B788="","",IFERROR(INDEX(Customers!$B$11:$B$5000,MATCH($B788,Customers!$A$11:$A$5000,0)),"Unknown ID"))</f>
        <v/>
      </c>
      <c r="D788" s="12"/>
      <c r="E788" s="12"/>
      <c r="F788" s="18"/>
      <c r="G788" s="11"/>
      <c r="H788" s="15" t="str">
        <f aca="false">IF(AND($A788="",$B788="",$D788="",$E788="",$F788="",$G788=""),"",IF($A788="","Fix: add a charge ID",IF(COUNTIF($A$6:$A$5000,$A788)+COUNTIF(Payments!$A$6:$A$5000,$A788)&gt;1,"Fix: duplicate ID",IF($B788="","Fix: choose a customer ID",IF(COUNTIF(Customers!$A$11:$A$5000,$B788)=0,"Fix: unknown customer ID",IF(COUNTIF(Customers!$A$11:$A$5000,$B788)&gt;1,"Fix: customer ID used twice on Customers",IF(NOT(ISNUMBER($D788)),"Fix: charge date",IF(OR($D788&lt;36526,$D788&lt;&gt;INT($D788)),"Fix: charge date",IF($D788&gt;AsOf,"Fix: charge date is after the as-of date",IF(NOT(ISNUMBER($E788)),"Fix: due date",IF(OR($E788&lt;36526,$E788&lt;&gt;INT($E788)),"Fix: due date",IF($E788&lt;$D788,"Fix: due date is before the charge date",IF(NOT(ISNUMBER($F788)),"Fix: amount must be a number",IF($F788&lt;=0,"Fix: amount must be more than 0",IF(ROUND($F788,2)&lt;&gt;$F788,"Fix: amount in dollars and cents",IF($F788&gt;999999.99,"Fix: amount too large","OK"))))))))))))))))</f>
        <v/>
      </c>
    </row>
    <row r="789" customFormat="false" ht="15" hidden="false" customHeight="false" outlineLevel="0" collapsed="false">
      <c r="A789" s="11"/>
      <c r="B789" s="11"/>
      <c r="C789" s="15" t="str">
        <f aca="false">IF($B789="","",IFERROR(INDEX(Customers!$B$11:$B$5000,MATCH($B789,Customers!$A$11:$A$5000,0)),"Unknown ID"))</f>
        <v/>
      </c>
      <c r="D789" s="12"/>
      <c r="E789" s="12"/>
      <c r="F789" s="18"/>
      <c r="G789" s="11"/>
      <c r="H789" s="15" t="str">
        <f aca="false">IF(AND($A789="",$B789="",$D789="",$E789="",$F789="",$G789=""),"",IF($A789="","Fix: add a charge ID",IF(COUNTIF($A$6:$A$5000,$A789)+COUNTIF(Payments!$A$6:$A$5000,$A789)&gt;1,"Fix: duplicate ID",IF($B789="","Fix: choose a customer ID",IF(COUNTIF(Customers!$A$11:$A$5000,$B789)=0,"Fix: unknown customer ID",IF(COUNTIF(Customers!$A$11:$A$5000,$B789)&gt;1,"Fix: customer ID used twice on Customers",IF(NOT(ISNUMBER($D789)),"Fix: charge date",IF(OR($D789&lt;36526,$D789&lt;&gt;INT($D789)),"Fix: charge date",IF($D789&gt;AsOf,"Fix: charge date is after the as-of date",IF(NOT(ISNUMBER($E789)),"Fix: due date",IF(OR($E789&lt;36526,$E789&lt;&gt;INT($E789)),"Fix: due date",IF($E789&lt;$D789,"Fix: due date is before the charge date",IF(NOT(ISNUMBER($F789)),"Fix: amount must be a number",IF($F789&lt;=0,"Fix: amount must be more than 0",IF(ROUND($F789,2)&lt;&gt;$F789,"Fix: amount in dollars and cents",IF($F789&gt;999999.99,"Fix: amount too large","OK"))))))))))))))))</f>
        <v/>
      </c>
    </row>
    <row r="790" customFormat="false" ht="15" hidden="false" customHeight="false" outlineLevel="0" collapsed="false">
      <c r="A790" s="11"/>
      <c r="B790" s="11"/>
      <c r="C790" s="15" t="str">
        <f aca="false">IF($B790="","",IFERROR(INDEX(Customers!$B$11:$B$5000,MATCH($B790,Customers!$A$11:$A$5000,0)),"Unknown ID"))</f>
        <v/>
      </c>
      <c r="D790" s="12"/>
      <c r="E790" s="12"/>
      <c r="F790" s="18"/>
      <c r="G790" s="11"/>
      <c r="H790" s="15" t="str">
        <f aca="false">IF(AND($A790="",$B790="",$D790="",$E790="",$F790="",$G790=""),"",IF($A790="","Fix: add a charge ID",IF(COUNTIF($A$6:$A$5000,$A790)+COUNTIF(Payments!$A$6:$A$5000,$A790)&gt;1,"Fix: duplicate ID",IF($B790="","Fix: choose a customer ID",IF(COUNTIF(Customers!$A$11:$A$5000,$B790)=0,"Fix: unknown customer ID",IF(COUNTIF(Customers!$A$11:$A$5000,$B790)&gt;1,"Fix: customer ID used twice on Customers",IF(NOT(ISNUMBER($D790)),"Fix: charge date",IF(OR($D790&lt;36526,$D790&lt;&gt;INT($D790)),"Fix: charge date",IF($D790&gt;AsOf,"Fix: charge date is after the as-of date",IF(NOT(ISNUMBER($E790)),"Fix: due date",IF(OR($E790&lt;36526,$E790&lt;&gt;INT($E790)),"Fix: due date",IF($E790&lt;$D790,"Fix: due date is before the charge date",IF(NOT(ISNUMBER($F790)),"Fix: amount must be a number",IF($F790&lt;=0,"Fix: amount must be more than 0",IF(ROUND($F790,2)&lt;&gt;$F790,"Fix: amount in dollars and cents",IF($F790&gt;999999.99,"Fix: amount too large","OK"))))))))))))))))</f>
        <v/>
      </c>
    </row>
    <row r="791" customFormat="false" ht="15" hidden="false" customHeight="false" outlineLevel="0" collapsed="false">
      <c r="A791" s="11"/>
      <c r="B791" s="11"/>
      <c r="C791" s="15" t="str">
        <f aca="false">IF($B791="","",IFERROR(INDEX(Customers!$B$11:$B$5000,MATCH($B791,Customers!$A$11:$A$5000,0)),"Unknown ID"))</f>
        <v/>
      </c>
      <c r="D791" s="12"/>
      <c r="E791" s="12"/>
      <c r="F791" s="18"/>
      <c r="G791" s="11"/>
      <c r="H791" s="15" t="str">
        <f aca="false">IF(AND($A791="",$B791="",$D791="",$E791="",$F791="",$G791=""),"",IF($A791="","Fix: add a charge ID",IF(COUNTIF($A$6:$A$5000,$A791)+COUNTIF(Payments!$A$6:$A$5000,$A791)&gt;1,"Fix: duplicate ID",IF($B791="","Fix: choose a customer ID",IF(COUNTIF(Customers!$A$11:$A$5000,$B791)=0,"Fix: unknown customer ID",IF(COUNTIF(Customers!$A$11:$A$5000,$B791)&gt;1,"Fix: customer ID used twice on Customers",IF(NOT(ISNUMBER($D791)),"Fix: charge date",IF(OR($D791&lt;36526,$D791&lt;&gt;INT($D791)),"Fix: charge date",IF($D791&gt;AsOf,"Fix: charge date is after the as-of date",IF(NOT(ISNUMBER($E791)),"Fix: due date",IF(OR($E791&lt;36526,$E791&lt;&gt;INT($E791)),"Fix: due date",IF($E791&lt;$D791,"Fix: due date is before the charge date",IF(NOT(ISNUMBER($F791)),"Fix: amount must be a number",IF($F791&lt;=0,"Fix: amount must be more than 0",IF(ROUND($F791,2)&lt;&gt;$F791,"Fix: amount in dollars and cents",IF($F791&gt;999999.99,"Fix: amount too large","OK"))))))))))))))))</f>
        <v/>
      </c>
    </row>
    <row r="792" customFormat="false" ht="15" hidden="false" customHeight="false" outlineLevel="0" collapsed="false">
      <c r="A792" s="11"/>
      <c r="B792" s="11"/>
      <c r="C792" s="15" t="str">
        <f aca="false">IF($B792="","",IFERROR(INDEX(Customers!$B$11:$B$5000,MATCH($B792,Customers!$A$11:$A$5000,0)),"Unknown ID"))</f>
        <v/>
      </c>
      <c r="D792" s="12"/>
      <c r="E792" s="12"/>
      <c r="F792" s="18"/>
      <c r="G792" s="11"/>
      <c r="H792" s="15" t="str">
        <f aca="false">IF(AND($A792="",$B792="",$D792="",$E792="",$F792="",$G792=""),"",IF($A792="","Fix: add a charge ID",IF(COUNTIF($A$6:$A$5000,$A792)+COUNTIF(Payments!$A$6:$A$5000,$A792)&gt;1,"Fix: duplicate ID",IF($B792="","Fix: choose a customer ID",IF(COUNTIF(Customers!$A$11:$A$5000,$B792)=0,"Fix: unknown customer ID",IF(COUNTIF(Customers!$A$11:$A$5000,$B792)&gt;1,"Fix: customer ID used twice on Customers",IF(NOT(ISNUMBER($D792)),"Fix: charge date",IF(OR($D792&lt;36526,$D792&lt;&gt;INT($D792)),"Fix: charge date",IF($D792&gt;AsOf,"Fix: charge date is after the as-of date",IF(NOT(ISNUMBER($E792)),"Fix: due date",IF(OR($E792&lt;36526,$E792&lt;&gt;INT($E792)),"Fix: due date",IF($E792&lt;$D792,"Fix: due date is before the charge date",IF(NOT(ISNUMBER($F792)),"Fix: amount must be a number",IF($F792&lt;=0,"Fix: amount must be more than 0",IF(ROUND($F792,2)&lt;&gt;$F792,"Fix: amount in dollars and cents",IF($F792&gt;999999.99,"Fix: amount too large","OK"))))))))))))))))</f>
        <v/>
      </c>
    </row>
    <row r="793" customFormat="false" ht="15" hidden="false" customHeight="false" outlineLevel="0" collapsed="false">
      <c r="A793" s="11"/>
      <c r="B793" s="11"/>
      <c r="C793" s="15" t="str">
        <f aca="false">IF($B793="","",IFERROR(INDEX(Customers!$B$11:$B$5000,MATCH($B793,Customers!$A$11:$A$5000,0)),"Unknown ID"))</f>
        <v/>
      </c>
      <c r="D793" s="12"/>
      <c r="E793" s="12"/>
      <c r="F793" s="18"/>
      <c r="G793" s="11"/>
      <c r="H793" s="15" t="str">
        <f aca="false">IF(AND($A793="",$B793="",$D793="",$E793="",$F793="",$G793=""),"",IF($A793="","Fix: add a charge ID",IF(COUNTIF($A$6:$A$5000,$A793)+COUNTIF(Payments!$A$6:$A$5000,$A793)&gt;1,"Fix: duplicate ID",IF($B793="","Fix: choose a customer ID",IF(COUNTIF(Customers!$A$11:$A$5000,$B793)=0,"Fix: unknown customer ID",IF(COUNTIF(Customers!$A$11:$A$5000,$B793)&gt;1,"Fix: customer ID used twice on Customers",IF(NOT(ISNUMBER($D793)),"Fix: charge date",IF(OR($D793&lt;36526,$D793&lt;&gt;INT($D793)),"Fix: charge date",IF($D793&gt;AsOf,"Fix: charge date is after the as-of date",IF(NOT(ISNUMBER($E793)),"Fix: due date",IF(OR($E793&lt;36526,$E793&lt;&gt;INT($E793)),"Fix: due date",IF($E793&lt;$D793,"Fix: due date is before the charge date",IF(NOT(ISNUMBER($F793)),"Fix: amount must be a number",IF($F793&lt;=0,"Fix: amount must be more than 0",IF(ROUND($F793,2)&lt;&gt;$F793,"Fix: amount in dollars and cents",IF($F793&gt;999999.99,"Fix: amount too large","OK"))))))))))))))))</f>
        <v/>
      </c>
    </row>
    <row r="794" customFormat="false" ht="15" hidden="false" customHeight="false" outlineLevel="0" collapsed="false">
      <c r="A794" s="11"/>
      <c r="B794" s="11"/>
      <c r="C794" s="15" t="str">
        <f aca="false">IF($B794="","",IFERROR(INDEX(Customers!$B$11:$B$5000,MATCH($B794,Customers!$A$11:$A$5000,0)),"Unknown ID"))</f>
        <v/>
      </c>
      <c r="D794" s="12"/>
      <c r="E794" s="12"/>
      <c r="F794" s="18"/>
      <c r="G794" s="11"/>
      <c r="H794" s="15" t="str">
        <f aca="false">IF(AND($A794="",$B794="",$D794="",$E794="",$F794="",$G794=""),"",IF($A794="","Fix: add a charge ID",IF(COUNTIF($A$6:$A$5000,$A794)+COUNTIF(Payments!$A$6:$A$5000,$A794)&gt;1,"Fix: duplicate ID",IF($B794="","Fix: choose a customer ID",IF(COUNTIF(Customers!$A$11:$A$5000,$B794)=0,"Fix: unknown customer ID",IF(COUNTIF(Customers!$A$11:$A$5000,$B794)&gt;1,"Fix: customer ID used twice on Customers",IF(NOT(ISNUMBER($D794)),"Fix: charge date",IF(OR($D794&lt;36526,$D794&lt;&gt;INT($D794)),"Fix: charge date",IF($D794&gt;AsOf,"Fix: charge date is after the as-of date",IF(NOT(ISNUMBER($E794)),"Fix: due date",IF(OR($E794&lt;36526,$E794&lt;&gt;INT($E794)),"Fix: due date",IF($E794&lt;$D794,"Fix: due date is before the charge date",IF(NOT(ISNUMBER($F794)),"Fix: amount must be a number",IF($F794&lt;=0,"Fix: amount must be more than 0",IF(ROUND($F794,2)&lt;&gt;$F794,"Fix: amount in dollars and cents",IF($F794&gt;999999.99,"Fix: amount too large","OK"))))))))))))))))</f>
        <v/>
      </c>
    </row>
    <row r="795" customFormat="false" ht="15" hidden="false" customHeight="false" outlineLevel="0" collapsed="false">
      <c r="A795" s="11"/>
      <c r="B795" s="11"/>
      <c r="C795" s="15" t="str">
        <f aca="false">IF($B795="","",IFERROR(INDEX(Customers!$B$11:$B$5000,MATCH($B795,Customers!$A$11:$A$5000,0)),"Unknown ID"))</f>
        <v/>
      </c>
      <c r="D795" s="12"/>
      <c r="E795" s="12"/>
      <c r="F795" s="18"/>
      <c r="G795" s="11"/>
      <c r="H795" s="15" t="str">
        <f aca="false">IF(AND($A795="",$B795="",$D795="",$E795="",$F795="",$G795=""),"",IF($A795="","Fix: add a charge ID",IF(COUNTIF($A$6:$A$5000,$A795)+COUNTIF(Payments!$A$6:$A$5000,$A795)&gt;1,"Fix: duplicate ID",IF($B795="","Fix: choose a customer ID",IF(COUNTIF(Customers!$A$11:$A$5000,$B795)=0,"Fix: unknown customer ID",IF(COUNTIF(Customers!$A$11:$A$5000,$B795)&gt;1,"Fix: customer ID used twice on Customers",IF(NOT(ISNUMBER($D795)),"Fix: charge date",IF(OR($D795&lt;36526,$D795&lt;&gt;INT($D795)),"Fix: charge date",IF($D795&gt;AsOf,"Fix: charge date is after the as-of date",IF(NOT(ISNUMBER($E795)),"Fix: due date",IF(OR($E795&lt;36526,$E795&lt;&gt;INT($E795)),"Fix: due date",IF($E795&lt;$D795,"Fix: due date is before the charge date",IF(NOT(ISNUMBER($F795)),"Fix: amount must be a number",IF($F795&lt;=0,"Fix: amount must be more than 0",IF(ROUND($F795,2)&lt;&gt;$F795,"Fix: amount in dollars and cents",IF($F795&gt;999999.99,"Fix: amount too large","OK"))))))))))))))))</f>
        <v/>
      </c>
    </row>
    <row r="796" customFormat="false" ht="15" hidden="false" customHeight="false" outlineLevel="0" collapsed="false">
      <c r="A796" s="11"/>
      <c r="B796" s="11"/>
      <c r="C796" s="15" t="str">
        <f aca="false">IF($B796="","",IFERROR(INDEX(Customers!$B$11:$B$5000,MATCH($B796,Customers!$A$11:$A$5000,0)),"Unknown ID"))</f>
        <v/>
      </c>
      <c r="D796" s="12"/>
      <c r="E796" s="12"/>
      <c r="F796" s="18"/>
      <c r="G796" s="11"/>
      <c r="H796" s="15" t="str">
        <f aca="false">IF(AND($A796="",$B796="",$D796="",$E796="",$F796="",$G796=""),"",IF($A796="","Fix: add a charge ID",IF(COUNTIF($A$6:$A$5000,$A796)+COUNTIF(Payments!$A$6:$A$5000,$A796)&gt;1,"Fix: duplicate ID",IF($B796="","Fix: choose a customer ID",IF(COUNTIF(Customers!$A$11:$A$5000,$B796)=0,"Fix: unknown customer ID",IF(COUNTIF(Customers!$A$11:$A$5000,$B796)&gt;1,"Fix: customer ID used twice on Customers",IF(NOT(ISNUMBER($D796)),"Fix: charge date",IF(OR($D796&lt;36526,$D796&lt;&gt;INT($D796)),"Fix: charge date",IF($D796&gt;AsOf,"Fix: charge date is after the as-of date",IF(NOT(ISNUMBER($E796)),"Fix: due date",IF(OR($E796&lt;36526,$E796&lt;&gt;INT($E796)),"Fix: due date",IF($E796&lt;$D796,"Fix: due date is before the charge date",IF(NOT(ISNUMBER($F796)),"Fix: amount must be a number",IF($F796&lt;=0,"Fix: amount must be more than 0",IF(ROUND($F796,2)&lt;&gt;$F796,"Fix: amount in dollars and cents",IF($F796&gt;999999.99,"Fix: amount too large","OK"))))))))))))))))</f>
        <v/>
      </c>
    </row>
    <row r="797" customFormat="false" ht="15" hidden="false" customHeight="false" outlineLevel="0" collapsed="false">
      <c r="A797" s="11"/>
      <c r="B797" s="11"/>
      <c r="C797" s="15" t="str">
        <f aca="false">IF($B797="","",IFERROR(INDEX(Customers!$B$11:$B$5000,MATCH($B797,Customers!$A$11:$A$5000,0)),"Unknown ID"))</f>
        <v/>
      </c>
      <c r="D797" s="12"/>
      <c r="E797" s="12"/>
      <c r="F797" s="18"/>
      <c r="G797" s="11"/>
      <c r="H797" s="15" t="str">
        <f aca="false">IF(AND($A797="",$B797="",$D797="",$E797="",$F797="",$G797=""),"",IF($A797="","Fix: add a charge ID",IF(COUNTIF($A$6:$A$5000,$A797)+COUNTIF(Payments!$A$6:$A$5000,$A797)&gt;1,"Fix: duplicate ID",IF($B797="","Fix: choose a customer ID",IF(COUNTIF(Customers!$A$11:$A$5000,$B797)=0,"Fix: unknown customer ID",IF(COUNTIF(Customers!$A$11:$A$5000,$B797)&gt;1,"Fix: customer ID used twice on Customers",IF(NOT(ISNUMBER($D797)),"Fix: charge date",IF(OR($D797&lt;36526,$D797&lt;&gt;INT($D797)),"Fix: charge date",IF($D797&gt;AsOf,"Fix: charge date is after the as-of date",IF(NOT(ISNUMBER($E797)),"Fix: due date",IF(OR($E797&lt;36526,$E797&lt;&gt;INT($E797)),"Fix: due date",IF($E797&lt;$D797,"Fix: due date is before the charge date",IF(NOT(ISNUMBER($F797)),"Fix: amount must be a number",IF($F797&lt;=0,"Fix: amount must be more than 0",IF(ROUND($F797,2)&lt;&gt;$F797,"Fix: amount in dollars and cents",IF($F797&gt;999999.99,"Fix: amount too large","OK"))))))))))))))))</f>
        <v/>
      </c>
    </row>
    <row r="798" customFormat="false" ht="15" hidden="false" customHeight="false" outlineLevel="0" collapsed="false">
      <c r="A798" s="11"/>
      <c r="B798" s="11"/>
      <c r="C798" s="15" t="str">
        <f aca="false">IF($B798="","",IFERROR(INDEX(Customers!$B$11:$B$5000,MATCH($B798,Customers!$A$11:$A$5000,0)),"Unknown ID"))</f>
        <v/>
      </c>
      <c r="D798" s="12"/>
      <c r="E798" s="12"/>
      <c r="F798" s="18"/>
      <c r="G798" s="11"/>
      <c r="H798" s="15" t="str">
        <f aca="false">IF(AND($A798="",$B798="",$D798="",$E798="",$F798="",$G798=""),"",IF($A798="","Fix: add a charge ID",IF(COUNTIF($A$6:$A$5000,$A798)+COUNTIF(Payments!$A$6:$A$5000,$A798)&gt;1,"Fix: duplicate ID",IF($B798="","Fix: choose a customer ID",IF(COUNTIF(Customers!$A$11:$A$5000,$B798)=0,"Fix: unknown customer ID",IF(COUNTIF(Customers!$A$11:$A$5000,$B798)&gt;1,"Fix: customer ID used twice on Customers",IF(NOT(ISNUMBER($D798)),"Fix: charge date",IF(OR($D798&lt;36526,$D798&lt;&gt;INT($D798)),"Fix: charge date",IF($D798&gt;AsOf,"Fix: charge date is after the as-of date",IF(NOT(ISNUMBER($E798)),"Fix: due date",IF(OR($E798&lt;36526,$E798&lt;&gt;INT($E798)),"Fix: due date",IF($E798&lt;$D798,"Fix: due date is before the charge date",IF(NOT(ISNUMBER($F798)),"Fix: amount must be a number",IF($F798&lt;=0,"Fix: amount must be more than 0",IF(ROUND($F798,2)&lt;&gt;$F798,"Fix: amount in dollars and cents",IF($F798&gt;999999.99,"Fix: amount too large","OK"))))))))))))))))</f>
        <v/>
      </c>
    </row>
    <row r="799" customFormat="false" ht="15" hidden="false" customHeight="false" outlineLevel="0" collapsed="false">
      <c r="A799" s="11"/>
      <c r="B799" s="11"/>
      <c r="C799" s="15" t="str">
        <f aca="false">IF($B799="","",IFERROR(INDEX(Customers!$B$11:$B$5000,MATCH($B799,Customers!$A$11:$A$5000,0)),"Unknown ID"))</f>
        <v/>
      </c>
      <c r="D799" s="12"/>
      <c r="E799" s="12"/>
      <c r="F799" s="18"/>
      <c r="G799" s="11"/>
      <c r="H799" s="15" t="str">
        <f aca="false">IF(AND($A799="",$B799="",$D799="",$E799="",$F799="",$G799=""),"",IF($A799="","Fix: add a charge ID",IF(COUNTIF($A$6:$A$5000,$A799)+COUNTIF(Payments!$A$6:$A$5000,$A799)&gt;1,"Fix: duplicate ID",IF($B799="","Fix: choose a customer ID",IF(COUNTIF(Customers!$A$11:$A$5000,$B799)=0,"Fix: unknown customer ID",IF(COUNTIF(Customers!$A$11:$A$5000,$B799)&gt;1,"Fix: customer ID used twice on Customers",IF(NOT(ISNUMBER($D799)),"Fix: charge date",IF(OR($D799&lt;36526,$D799&lt;&gt;INT($D799)),"Fix: charge date",IF($D799&gt;AsOf,"Fix: charge date is after the as-of date",IF(NOT(ISNUMBER($E799)),"Fix: due date",IF(OR($E799&lt;36526,$E799&lt;&gt;INT($E799)),"Fix: due date",IF($E799&lt;$D799,"Fix: due date is before the charge date",IF(NOT(ISNUMBER($F799)),"Fix: amount must be a number",IF($F799&lt;=0,"Fix: amount must be more than 0",IF(ROUND($F799,2)&lt;&gt;$F799,"Fix: amount in dollars and cents",IF($F799&gt;999999.99,"Fix: amount too large","OK"))))))))))))))))</f>
        <v/>
      </c>
    </row>
    <row r="800" customFormat="false" ht="15" hidden="false" customHeight="false" outlineLevel="0" collapsed="false">
      <c r="A800" s="11"/>
      <c r="B800" s="11"/>
      <c r="C800" s="15" t="str">
        <f aca="false">IF($B800="","",IFERROR(INDEX(Customers!$B$11:$B$5000,MATCH($B800,Customers!$A$11:$A$5000,0)),"Unknown ID"))</f>
        <v/>
      </c>
      <c r="D800" s="12"/>
      <c r="E800" s="12"/>
      <c r="F800" s="18"/>
      <c r="G800" s="11"/>
      <c r="H800" s="15" t="str">
        <f aca="false">IF(AND($A800="",$B800="",$D800="",$E800="",$F800="",$G800=""),"",IF($A800="","Fix: add a charge ID",IF(COUNTIF($A$6:$A$5000,$A800)+COUNTIF(Payments!$A$6:$A$5000,$A800)&gt;1,"Fix: duplicate ID",IF($B800="","Fix: choose a customer ID",IF(COUNTIF(Customers!$A$11:$A$5000,$B800)=0,"Fix: unknown customer ID",IF(COUNTIF(Customers!$A$11:$A$5000,$B800)&gt;1,"Fix: customer ID used twice on Customers",IF(NOT(ISNUMBER($D800)),"Fix: charge date",IF(OR($D800&lt;36526,$D800&lt;&gt;INT($D800)),"Fix: charge date",IF($D800&gt;AsOf,"Fix: charge date is after the as-of date",IF(NOT(ISNUMBER($E800)),"Fix: due date",IF(OR($E800&lt;36526,$E800&lt;&gt;INT($E800)),"Fix: due date",IF($E800&lt;$D800,"Fix: due date is before the charge date",IF(NOT(ISNUMBER($F800)),"Fix: amount must be a number",IF($F800&lt;=0,"Fix: amount must be more than 0",IF(ROUND($F800,2)&lt;&gt;$F800,"Fix: amount in dollars and cents",IF($F800&gt;999999.99,"Fix: amount too large","OK"))))))))))))))))</f>
        <v/>
      </c>
    </row>
    <row r="801" customFormat="false" ht="15" hidden="false" customHeight="false" outlineLevel="0" collapsed="false">
      <c r="A801" s="11"/>
      <c r="B801" s="11"/>
      <c r="C801" s="15" t="str">
        <f aca="false">IF($B801="","",IFERROR(INDEX(Customers!$B$11:$B$5000,MATCH($B801,Customers!$A$11:$A$5000,0)),"Unknown ID"))</f>
        <v/>
      </c>
      <c r="D801" s="12"/>
      <c r="E801" s="12"/>
      <c r="F801" s="18"/>
      <c r="G801" s="11"/>
      <c r="H801" s="15" t="str">
        <f aca="false">IF(AND($A801="",$B801="",$D801="",$E801="",$F801="",$G801=""),"",IF($A801="","Fix: add a charge ID",IF(COUNTIF($A$6:$A$5000,$A801)+COUNTIF(Payments!$A$6:$A$5000,$A801)&gt;1,"Fix: duplicate ID",IF($B801="","Fix: choose a customer ID",IF(COUNTIF(Customers!$A$11:$A$5000,$B801)=0,"Fix: unknown customer ID",IF(COUNTIF(Customers!$A$11:$A$5000,$B801)&gt;1,"Fix: customer ID used twice on Customers",IF(NOT(ISNUMBER($D801)),"Fix: charge date",IF(OR($D801&lt;36526,$D801&lt;&gt;INT($D801)),"Fix: charge date",IF($D801&gt;AsOf,"Fix: charge date is after the as-of date",IF(NOT(ISNUMBER($E801)),"Fix: due date",IF(OR($E801&lt;36526,$E801&lt;&gt;INT($E801)),"Fix: due date",IF($E801&lt;$D801,"Fix: due date is before the charge date",IF(NOT(ISNUMBER($F801)),"Fix: amount must be a number",IF($F801&lt;=0,"Fix: amount must be more than 0",IF(ROUND($F801,2)&lt;&gt;$F801,"Fix: amount in dollars and cents",IF($F801&gt;999999.99,"Fix: amount too large","OK"))))))))))))))))</f>
        <v/>
      </c>
    </row>
    <row r="802" customFormat="false" ht="15" hidden="false" customHeight="false" outlineLevel="0" collapsed="false">
      <c r="A802" s="11"/>
      <c r="B802" s="11"/>
      <c r="C802" s="15" t="str">
        <f aca="false">IF($B802="","",IFERROR(INDEX(Customers!$B$11:$B$5000,MATCH($B802,Customers!$A$11:$A$5000,0)),"Unknown ID"))</f>
        <v/>
      </c>
      <c r="D802" s="12"/>
      <c r="E802" s="12"/>
      <c r="F802" s="18"/>
      <c r="G802" s="11"/>
      <c r="H802" s="15" t="str">
        <f aca="false">IF(AND($A802="",$B802="",$D802="",$E802="",$F802="",$G802=""),"",IF($A802="","Fix: add a charge ID",IF(COUNTIF($A$6:$A$5000,$A802)+COUNTIF(Payments!$A$6:$A$5000,$A802)&gt;1,"Fix: duplicate ID",IF($B802="","Fix: choose a customer ID",IF(COUNTIF(Customers!$A$11:$A$5000,$B802)=0,"Fix: unknown customer ID",IF(COUNTIF(Customers!$A$11:$A$5000,$B802)&gt;1,"Fix: customer ID used twice on Customers",IF(NOT(ISNUMBER($D802)),"Fix: charge date",IF(OR($D802&lt;36526,$D802&lt;&gt;INT($D802)),"Fix: charge date",IF($D802&gt;AsOf,"Fix: charge date is after the as-of date",IF(NOT(ISNUMBER($E802)),"Fix: due date",IF(OR($E802&lt;36526,$E802&lt;&gt;INT($E802)),"Fix: due date",IF($E802&lt;$D802,"Fix: due date is before the charge date",IF(NOT(ISNUMBER($F802)),"Fix: amount must be a number",IF($F802&lt;=0,"Fix: amount must be more than 0",IF(ROUND($F802,2)&lt;&gt;$F802,"Fix: amount in dollars and cents",IF($F802&gt;999999.99,"Fix: amount too large","OK"))))))))))))))))</f>
        <v/>
      </c>
    </row>
    <row r="803" customFormat="false" ht="15" hidden="false" customHeight="false" outlineLevel="0" collapsed="false">
      <c r="A803" s="11"/>
      <c r="B803" s="11"/>
      <c r="C803" s="15" t="str">
        <f aca="false">IF($B803="","",IFERROR(INDEX(Customers!$B$11:$B$5000,MATCH($B803,Customers!$A$11:$A$5000,0)),"Unknown ID"))</f>
        <v/>
      </c>
      <c r="D803" s="12"/>
      <c r="E803" s="12"/>
      <c r="F803" s="18"/>
      <c r="G803" s="11"/>
      <c r="H803" s="15" t="str">
        <f aca="false">IF(AND($A803="",$B803="",$D803="",$E803="",$F803="",$G803=""),"",IF($A803="","Fix: add a charge ID",IF(COUNTIF($A$6:$A$5000,$A803)+COUNTIF(Payments!$A$6:$A$5000,$A803)&gt;1,"Fix: duplicate ID",IF($B803="","Fix: choose a customer ID",IF(COUNTIF(Customers!$A$11:$A$5000,$B803)=0,"Fix: unknown customer ID",IF(COUNTIF(Customers!$A$11:$A$5000,$B803)&gt;1,"Fix: customer ID used twice on Customers",IF(NOT(ISNUMBER($D803)),"Fix: charge date",IF(OR($D803&lt;36526,$D803&lt;&gt;INT($D803)),"Fix: charge date",IF($D803&gt;AsOf,"Fix: charge date is after the as-of date",IF(NOT(ISNUMBER($E803)),"Fix: due date",IF(OR($E803&lt;36526,$E803&lt;&gt;INT($E803)),"Fix: due date",IF($E803&lt;$D803,"Fix: due date is before the charge date",IF(NOT(ISNUMBER($F803)),"Fix: amount must be a number",IF($F803&lt;=0,"Fix: amount must be more than 0",IF(ROUND($F803,2)&lt;&gt;$F803,"Fix: amount in dollars and cents",IF($F803&gt;999999.99,"Fix: amount too large","OK"))))))))))))))))</f>
        <v/>
      </c>
    </row>
    <row r="804" customFormat="false" ht="15" hidden="false" customHeight="false" outlineLevel="0" collapsed="false">
      <c r="A804" s="11"/>
      <c r="B804" s="11"/>
      <c r="C804" s="15" t="str">
        <f aca="false">IF($B804="","",IFERROR(INDEX(Customers!$B$11:$B$5000,MATCH($B804,Customers!$A$11:$A$5000,0)),"Unknown ID"))</f>
        <v/>
      </c>
      <c r="D804" s="12"/>
      <c r="E804" s="12"/>
      <c r="F804" s="18"/>
      <c r="G804" s="11"/>
      <c r="H804" s="15" t="str">
        <f aca="false">IF(AND($A804="",$B804="",$D804="",$E804="",$F804="",$G804=""),"",IF($A804="","Fix: add a charge ID",IF(COUNTIF($A$6:$A$5000,$A804)+COUNTIF(Payments!$A$6:$A$5000,$A804)&gt;1,"Fix: duplicate ID",IF($B804="","Fix: choose a customer ID",IF(COUNTIF(Customers!$A$11:$A$5000,$B804)=0,"Fix: unknown customer ID",IF(COUNTIF(Customers!$A$11:$A$5000,$B804)&gt;1,"Fix: customer ID used twice on Customers",IF(NOT(ISNUMBER($D804)),"Fix: charge date",IF(OR($D804&lt;36526,$D804&lt;&gt;INT($D804)),"Fix: charge date",IF($D804&gt;AsOf,"Fix: charge date is after the as-of date",IF(NOT(ISNUMBER($E804)),"Fix: due date",IF(OR($E804&lt;36526,$E804&lt;&gt;INT($E804)),"Fix: due date",IF($E804&lt;$D804,"Fix: due date is before the charge date",IF(NOT(ISNUMBER($F804)),"Fix: amount must be a number",IF($F804&lt;=0,"Fix: amount must be more than 0",IF(ROUND($F804,2)&lt;&gt;$F804,"Fix: amount in dollars and cents",IF($F804&gt;999999.99,"Fix: amount too large","OK"))))))))))))))))</f>
        <v/>
      </c>
    </row>
    <row r="805" customFormat="false" ht="15" hidden="false" customHeight="false" outlineLevel="0" collapsed="false">
      <c r="A805" s="11"/>
      <c r="B805" s="11"/>
      <c r="C805" s="15" t="str">
        <f aca="false">IF($B805="","",IFERROR(INDEX(Customers!$B$11:$B$5000,MATCH($B805,Customers!$A$11:$A$5000,0)),"Unknown ID"))</f>
        <v/>
      </c>
      <c r="D805" s="12"/>
      <c r="E805" s="12"/>
      <c r="F805" s="18"/>
      <c r="G805" s="11"/>
      <c r="H805" s="15" t="str">
        <f aca="false">IF(AND($A805="",$B805="",$D805="",$E805="",$F805="",$G805=""),"",IF($A805="","Fix: add a charge ID",IF(COUNTIF($A$6:$A$5000,$A805)+COUNTIF(Payments!$A$6:$A$5000,$A805)&gt;1,"Fix: duplicate ID",IF($B805="","Fix: choose a customer ID",IF(COUNTIF(Customers!$A$11:$A$5000,$B805)=0,"Fix: unknown customer ID",IF(COUNTIF(Customers!$A$11:$A$5000,$B805)&gt;1,"Fix: customer ID used twice on Customers",IF(NOT(ISNUMBER($D805)),"Fix: charge date",IF(OR($D805&lt;36526,$D805&lt;&gt;INT($D805)),"Fix: charge date",IF($D805&gt;AsOf,"Fix: charge date is after the as-of date",IF(NOT(ISNUMBER($E805)),"Fix: due date",IF(OR($E805&lt;36526,$E805&lt;&gt;INT($E805)),"Fix: due date",IF($E805&lt;$D805,"Fix: due date is before the charge date",IF(NOT(ISNUMBER($F805)),"Fix: amount must be a number",IF($F805&lt;=0,"Fix: amount must be more than 0",IF(ROUND($F805,2)&lt;&gt;$F805,"Fix: amount in dollars and cents",IF($F805&gt;999999.99,"Fix: amount too large","OK"))))))))))))))))</f>
        <v/>
      </c>
    </row>
    <row r="806" customFormat="false" ht="15" hidden="false" customHeight="false" outlineLevel="0" collapsed="false">
      <c r="A806" s="11"/>
      <c r="B806" s="11"/>
      <c r="C806" s="15" t="str">
        <f aca="false">IF($B806="","",IFERROR(INDEX(Customers!$B$11:$B$5000,MATCH($B806,Customers!$A$11:$A$5000,0)),"Unknown ID"))</f>
        <v/>
      </c>
      <c r="D806" s="12"/>
      <c r="E806" s="12"/>
      <c r="F806" s="18"/>
      <c r="G806" s="11"/>
      <c r="H806" s="15" t="str">
        <f aca="false">IF(AND($A806="",$B806="",$D806="",$E806="",$F806="",$G806=""),"",IF($A806="","Fix: add a charge ID",IF(COUNTIF($A$6:$A$5000,$A806)+COUNTIF(Payments!$A$6:$A$5000,$A806)&gt;1,"Fix: duplicate ID",IF($B806="","Fix: choose a customer ID",IF(COUNTIF(Customers!$A$11:$A$5000,$B806)=0,"Fix: unknown customer ID",IF(COUNTIF(Customers!$A$11:$A$5000,$B806)&gt;1,"Fix: customer ID used twice on Customers",IF(NOT(ISNUMBER($D806)),"Fix: charge date",IF(OR($D806&lt;36526,$D806&lt;&gt;INT($D806)),"Fix: charge date",IF($D806&gt;AsOf,"Fix: charge date is after the as-of date",IF(NOT(ISNUMBER($E806)),"Fix: due date",IF(OR($E806&lt;36526,$E806&lt;&gt;INT($E806)),"Fix: due date",IF($E806&lt;$D806,"Fix: due date is before the charge date",IF(NOT(ISNUMBER($F806)),"Fix: amount must be a number",IF($F806&lt;=0,"Fix: amount must be more than 0",IF(ROUND($F806,2)&lt;&gt;$F806,"Fix: amount in dollars and cents",IF($F806&gt;999999.99,"Fix: amount too large","OK"))))))))))))))))</f>
        <v/>
      </c>
    </row>
    <row r="807" customFormat="false" ht="15" hidden="false" customHeight="false" outlineLevel="0" collapsed="false">
      <c r="A807" s="11"/>
      <c r="B807" s="11"/>
      <c r="C807" s="15" t="str">
        <f aca="false">IF($B807="","",IFERROR(INDEX(Customers!$B$11:$B$5000,MATCH($B807,Customers!$A$11:$A$5000,0)),"Unknown ID"))</f>
        <v/>
      </c>
      <c r="D807" s="12"/>
      <c r="E807" s="12"/>
      <c r="F807" s="18"/>
      <c r="G807" s="11"/>
      <c r="H807" s="15" t="str">
        <f aca="false">IF(AND($A807="",$B807="",$D807="",$E807="",$F807="",$G807=""),"",IF($A807="","Fix: add a charge ID",IF(COUNTIF($A$6:$A$5000,$A807)+COUNTIF(Payments!$A$6:$A$5000,$A807)&gt;1,"Fix: duplicate ID",IF($B807="","Fix: choose a customer ID",IF(COUNTIF(Customers!$A$11:$A$5000,$B807)=0,"Fix: unknown customer ID",IF(COUNTIF(Customers!$A$11:$A$5000,$B807)&gt;1,"Fix: customer ID used twice on Customers",IF(NOT(ISNUMBER($D807)),"Fix: charge date",IF(OR($D807&lt;36526,$D807&lt;&gt;INT($D807)),"Fix: charge date",IF($D807&gt;AsOf,"Fix: charge date is after the as-of date",IF(NOT(ISNUMBER($E807)),"Fix: due date",IF(OR($E807&lt;36526,$E807&lt;&gt;INT($E807)),"Fix: due date",IF($E807&lt;$D807,"Fix: due date is before the charge date",IF(NOT(ISNUMBER($F807)),"Fix: amount must be a number",IF($F807&lt;=0,"Fix: amount must be more than 0",IF(ROUND($F807,2)&lt;&gt;$F807,"Fix: amount in dollars and cents",IF($F807&gt;999999.99,"Fix: amount too large","OK"))))))))))))))))</f>
        <v/>
      </c>
    </row>
    <row r="808" customFormat="false" ht="15" hidden="false" customHeight="false" outlineLevel="0" collapsed="false">
      <c r="A808" s="11"/>
      <c r="B808" s="11"/>
      <c r="C808" s="15" t="str">
        <f aca="false">IF($B808="","",IFERROR(INDEX(Customers!$B$11:$B$5000,MATCH($B808,Customers!$A$11:$A$5000,0)),"Unknown ID"))</f>
        <v/>
      </c>
      <c r="D808" s="12"/>
      <c r="E808" s="12"/>
      <c r="F808" s="18"/>
      <c r="G808" s="11"/>
      <c r="H808" s="15" t="str">
        <f aca="false">IF(AND($A808="",$B808="",$D808="",$E808="",$F808="",$G808=""),"",IF($A808="","Fix: add a charge ID",IF(COUNTIF($A$6:$A$5000,$A808)+COUNTIF(Payments!$A$6:$A$5000,$A808)&gt;1,"Fix: duplicate ID",IF($B808="","Fix: choose a customer ID",IF(COUNTIF(Customers!$A$11:$A$5000,$B808)=0,"Fix: unknown customer ID",IF(COUNTIF(Customers!$A$11:$A$5000,$B808)&gt;1,"Fix: customer ID used twice on Customers",IF(NOT(ISNUMBER($D808)),"Fix: charge date",IF(OR($D808&lt;36526,$D808&lt;&gt;INT($D808)),"Fix: charge date",IF($D808&gt;AsOf,"Fix: charge date is after the as-of date",IF(NOT(ISNUMBER($E808)),"Fix: due date",IF(OR($E808&lt;36526,$E808&lt;&gt;INT($E808)),"Fix: due date",IF($E808&lt;$D808,"Fix: due date is before the charge date",IF(NOT(ISNUMBER($F808)),"Fix: amount must be a number",IF($F808&lt;=0,"Fix: amount must be more than 0",IF(ROUND($F808,2)&lt;&gt;$F808,"Fix: amount in dollars and cents",IF($F808&gt;999999.99,"Fix: amount too large","OK"))))))))))))))))</f>
        <v/>
      </c>
    </row>
    <row r="809" customFormat="false" ht="15" hidden="false" customHeight="false" outlineLevel="0" collapsed="false">
      <c r="A809" s="11"/>
      <c r="B809" s="11"/>
      <c r="C809" s="15" t="str">
        <f aca="false">IF($B809="","",IFERROR(INDEX(Customers!$B$11:$B$5000,MATCH($B809,Customers!$A$11:$A$5000,0)),"Unknown ID"))</f>
        <v/>
      </c>
      <c r="D809" s="12"/>
      <c r="E809" s="12"/>
      <c r="F809" s="18"/>
      <c r="G809" s="11"/>
      <c r="H809" s="15" t="str">
        <f aca="false">IF(AND($A809="",$B809="",$D809="",$E809="",$F809="",$G809=""),"",IF($A809="","Fix: add a charge ID",IF(COUNTIF($A$6:$A$5000,$A809)+COUNTIF(Payments!$A$6:$A$5000,$A809)&gt;1,"Fix: duplicate ID",IF($B809="","Fix: choose a customer ID",IF(COUNTIF(Customers!$A$11:$A$5000,$B809)=0,"Fix: unknown customer ID",IF(COUNTIF(Customers!$A$11:$A$5000,$B809)&gt;1,"Fix: customer ID used twice on Customers",IF(NOT(ISNUMBER($D809)),"Fix: charge date",IF(OR($D809&lt;36526,$D809&lt;&gt;INT($D809)),"Fix: charge date",IF($D809&gt;AsOf,"Fix: charge date is after the as-of date",IF(NOT(ISNUMBER($E809)),"Fix: due date",IF(OR($E809&lt;36526,$E809&lt;&gt;INT($E809)),"Fix: due date",IF($E809&lt;$D809,"Fix: due date is before the charge date",IF(NOT(ISNUMBER($F809)),"Fix: amount must be a number",IF($F809&lt;=0,"Fix: amount must be more than 0",IF(ROUND($F809,2)&lt;&gt;$F809,"Fix: amount in dollars and cents",IF($F809&gt;999999.99,"Fix: amount too large","OK"))))))))))))))))</f>
        <v/>
      </c>
    </row>
    <row r="810" customFormat="false" ht="15" hidden="false" customHeight="false" outlineLevel="0" collapsed="false">
      <c r="A810" s="11"/>
      <c r="B810" s="11"/>
      <c r="C810" s="15" t="str">
        <f aca="false">IF($B810="","",IFERROR(INDEX(Customers!$B$11:$B$5000,MATCH($B810,Customers!$A$11:$A$5000,0)),"Unknown ID"))</f>
        <v/>
      </c>
      <c r="D810" s="12"/>
      <c r="E810" s="12"/>
      <c r="F810" s="18"/>
      <c r="G810" s="11"/>
      <c r="H810" s="15" t="str">
        <f aca="false">IF(AND($A810="",$B810="",$D810="",$E810="",$F810="",$G810=""),"",IF($A810="","Fix: add a charge ID",IF(COUNTIF($A$6:$A$5000,$A810)+COUNTIF(Payments!$A$6:$A$5000,$A810)&gt;1,"Fix: duplicate ID",IF($B810="","Fix: choose a customer ID",IF(COUNTIF(Customers!$A$11:$A$5000,$B810)=0,"Fix: unknown customer ID",IF(COUNTIF(Customers!$A$11:$A$5000,$B810)&gt;1,"Fix: customer ID used twice on Customers",IF(NOT(ISNUMBER($D810)),"Fix: charge date",IF(OR($D810&lt;36526,$D810&lt;&gt;INT($D810)),"Fix: charge date",IF($D810&gt;AsOf,"Fix: charge date is after the as-of date",IF(NOT(ISNUMBER($E810)),"Fix: due date",IF(OR($E810&lt;36526,$E810&lt;&gt;INT($E810)),"Fix: due date",IF($E810&lt;$D810,"Fix: due date is before the charge date",IF(NOT(ISNUMBER($F810)),"Fix: amount must be a number",IF($F810&lt;=0,"Fix: amount must be more than 0",IF(ROUND($F810,2)&lt;&gt;$F810,"Fix: amount in dollars and cents",IF($F810&gt;999999.99,"Fix: amount too large","OK"))))))))))))))))</f>
        <v/>
      </c>
    </row>
    <row r="811" customFormat="false" ht="15" hidden="false" customHeight="false" outlineLevel="0" collapsed="false">
      <c r="A811" s="11"/>
      <c r="B811" s="11"/>
      <c r="C811" s="15" t="str">
        <f aca="false">IF($B811="","",IFERROR(INDEX(Customers!$B$11:$B$5000,MATCH($B811,Customers!$A$11:$A$5000,0)),"Unknown ID"))</f>
        <v/>
      </c>
      <c r="D811" s="12"/>
      <c r="E811" s="12"/>
      <c r="F811" s="18"/>
      <c r="G811" s="11"/>
      <c r="H811" s="15" t="str">
        <f aca="false">IF(AND($A811="",$B811="",$D811="",$E811="",$F811="",$G811=""),"",IF($A811="","Fix: add a charge ID",IF(COUNTIF($A$6:$A$5000,$A811)+COUNTIF(Payments!$A$6:$A$5000,$A811)&gt;1,"Fix: duplicate ID",IF($B811="","Fix: choose a customer ID",IF(COUNTIF(Customers!$A$11:$A$5000,$B811)=0,"Fix: unknown customer ID",IF(COUNTIF(Customers!$A$11:$A$5000,$B811)&gt;1,"Fix: customer ID used twice on Customers",IF(NOT(ISNUMBER($D811)),"Fix: charge date",IF(OR($D811&lt;36526,$D811&lt;&gt;INT($D811)),"Fix: charge date",IF($D811&gt;AsOf,"Fix: charge date is after the as-of date",IF(NOT(ISNUMBER($E811)),"Fix: due date",IF(OR($E811&lt;36526,$E811&lt;&gt;INT($E811)),"Fix: due date",IF($E811&lt;$D811,"Fix: due date is before the charge date",IF(NOT(ISNUMBER($F811)),"Fix: amount must be a number",IF($F811&lt;=0,"Fix: amount must be more than 0",IF(ROUND($F811,2)&lt;&gt;$F811,"Fix: amount in dollars and cents",IF($F811&gt;999999.99,"Fix: amount too large","OK"))))))))))))))))</f>
        <v/>
      </c>
    </row>
    <row r="812" customFormat="false" ht="15" hidden="false" customHeight="false" outlineLevel="0" collapsed="false">
      <c r="A812" s="11"/>
      <c r="B812" s="11"/>
      <c r="C812" s="15" t="str">
        <f aca="false">IF($B812="","",IFERROR(INDEX(Customers!$B$11:$B$5000,MATCH($B812,Customers!$A$11:$A$5000,0)),"Unknown ID"))</f>
        <v/>
      </c>
      <c r="D812" s="12"/>
      <c r="E812" s="12"/>
      <c r="F812" s="18"/>
      <c r="G812" s="11"/>
      <c r="H812" s="15" t="str">
        <f aca="false">IF(AND($A812="",$B812="",$D812="",$E812="",$F812="",$G812=""),"",IF($A812="","Fix: add a charge ID",IF(COUNTIF($A$6:$A$5000,$A812)+COUNTIF(Payments!$A$6:$A$5000,$A812)&gt;1,"Fix: duplicate ID",IF($B812="","Fix: choose a customer ID",IF(COUNTIF(Customers!$A$11:$A$5000,$B812)=0,"Fix: unknown customer ID",IF(COUNTIF(Customers!$A$11:$A$5000,$B812)&gt;1,"Fix: customer ID used twice on Customers",IF(NOT(ISNUMBER($D812)),"Fix: charge date",IF(OR($D812&lt;36526,$D812&lt;&gt;INT($D812)),"Fix: charge date",IF($D812&gt;AsOf,"Fix: charge date is after the as-of date",IF(NOT(ISNUMBER($E812)),"Fix: due date",IF(OR($E812&lt;36526,$E812&lt;&gt;INT($E812)),"Fix: due date",IF($E812&lt;$D812,"Fix: due date is before the charge date",IF(NOT(ISNUMBER($F812)),"Fix: amount must be a number",IF($F812&lt;=0,"Fix: amount must be more than 0",IF(ROUND($F812,2)&lt;&gt;$F812,"Fix: amount in dollars and cents",IF($F812&gt;999999.99,"Fix: amount too large","OK"))))))))))))))))</f>
        <v/>
      </c>
    </row>
    <row r="813" customFormat="false" ht="15" hidden="false" customHeight="false" outlineLevel="0" collapsed="false">
      <c r="A813" s="11"/>
      <c r="B813" s="11"/>
      <c r="C813" s="15" t="str">
        <f aca="false">IF($B813="","",IFERROR(INDEX(Customers!$B$11:$B$5000,MATCH($B813,Customers!$A$11:$A$5000,0)),"Unknown ID"))</f>
        <v/>
      </c>
      <c r="D813" s="12"/>
      <c r="E813" s="12"/>
      <c r="F813" s="18"/>
      <c r="G813" s="11"/>
      <c r="H813" s="15" t="str">
        <f aca="false">IF(AND($A813="",$B813="",$D813="",$E813="",$F813="",$G813=""),"",IF($A813="","Fix: add a charge ID",IF(COUNTIF($A$6:$A$5000,$A813)+COUNTIF(Payments!$A$6:$A$5000,$A813)&gt;1,"Fix: duplicate ID",IF($B813="","Fix: choose a customer ID",IF(COUNTIF(Customers!$A$11:$A$5000,$B813)=0,"Fix: unknown customer ID",IF(COUNTIF(Customers!$A$11:$A$5000,$B813)&gt;1,"Fix: customer ID used twice on Customers",IF(NOT(ISNUMBER($D813)),"Fix: charge date",IF(OR($D813&lt;36526,$D813&lt;&gt;INT($D813)),"Fix: charge date",IF($D813&gt;AsOf,"Fix: charge date is after the as-of date",IF(NOT(ISNUMBER($E813)),"Fix: due date",IF(OR($E813&lt;36526,$E813&lt;&gt;INT($E813)),"Fix: due date",IF($E813&lt;$D813,"Fix: due date is before the charge date",IF(NOT(ISNUMBER($F813)),"Fix: amount must be a number",IF($F813&lt;=0,"Fix: amount must be more than 0",IF(ROUND($F813,2)&lt;&gt;$F813,"Fix: amount in dollars and cents",IF($F813&gt;999999.99,"Fix: amount too large","OK"))))))))))))))))</f>
        <v/>
      </c>
    </row>
    <row r="814" customFormat="false" ht="15" hidden="false" customHeight="false" outlineLevel="0" collapsed="false">
      <c r="A814" s="11"/>
      <c r="B814" s="11"/>
      <c r="C814" s="15" t="str">
        <f aca="false">IF($B814="","",IFERROR(INDEX(Customers!$B$11:$B$5000,MATCH($B814,Customers!$A$11:$A$5000,0)),"Unknown ID"))</f>
        <v/>
      </c>
      <c r="D814" s="12"/>
      <c r="E814" s="12"/>
      <c r="F814" s="18"/>
      <c r="G814" s="11"/>
      <c r="H814" s="15" t="str">
        <f aca="false">IF(AND($A814="",$B814="",$D814="",$E814="",$F814="",$G814=""),"",IF($A814="","Fix: add a charge ID",IF(COUNTIF($A$6:$A$5000,$A814)+COUNTIF(Payments!$A$6:$A$5000,$A814)&gt;1,"Fix: duplicate ID",IF($B814="","Fix: choose a customer ID",IF(COUNTIF(Customers!$A$11:$A$5000,$B814)=0,"Fix: unknown customer ID",IF(COUNTIF(Customers!$A$11:$A$5000,$B814)&gt;1,"Fix: customer ID used twice on Customers",IF(NOT(ISNUMBER($D814)),"Fix: charge date",IF(OR($D814&lt;36526,$D814&lt;&gt;INT($D814)),"Fix: charge date",IF($D814&gt;AsOf,"Fix: charge date is after the as-of date",IF(NOT(ISNUMBER($E814)),"Fix: due date",IF(OR($E814&lt;36526,$E814&lt;&gt;INT($E814)),"Fix: due date",IF($E814&lt;$D814,"Fix: due date is before the charge date",IF(NOT(ISNUMBER($F814)),"Fix: amount must be a number",IF($F814&lt;=0,"Fix: amount must be more than 0",IF(ROUND($F814,2)&lt;&gt;$F814,"Fix: amount in dollars and cents",IF($F814&gt;999999.99,"Fix: amount too large","OK"))))))))))))))))</f>
        <v/>
      </c>
    </row>
    <row r="815" customFormat="false" ht="15" hidden="false" customHeight="false" outlineLevel="0" collapsed="false">
      <c r="A815" s="11"/>
      <c r="B815" s="11"/>
      <c r="C815" s="15" t="str">
        <f aca="false">IF($B815="","",IFERROR(INDEX(Customers!$B$11:$B$5000,MATCH($B815,Customers!$A$11:$A$5000,0)),"Unknown ID"))</f>
        <v/>
      </c>
      <c r="D815" s="12"/>
      <c r="E815" s="12"/>
      <c r="F815" s="18"/>
      <c r="G815" s="11"/>
      <c r="H815" s="15" t="str">
        <f aca="false">IF(AND($A815="",$B815="",$D815="",$E815="",$F815="",$G815=""),"",IF($A815="","Fix: add a charge ID",IF(COUNTIF($A$6:$A$5000,$A815)+COUNTIF(Payments!$A$6:$A$5000,$A815)&gt;1,"Fix: duplicate ID",IF($B815="","Fix: choose a customer ID",IF(COUNTIF(Customers!$A$11:$A$5000,$B815)=0,"Fix: unknown customer ID",IF(COUNTIF(Customers!$A$11:$A$5000,$B815)&gt;1,"Fix: customer ID used twice on Customers",IF(NOT(ISNUMBER($D815)),"Fix: charge date",IF(OR($D815&lt;36526,$D815&lt;&gt;INT($D815)),"Fix: charge date",IF($D815&gt;AsOf,"Fix: charge date is after the as-of date",IF(NOT(ISNUMBER($E815)),"Fix: due date",IF(OR($E815&lt;36526,$E815&lt;&gt;INT($E815)),"Fix: due date",IF($E815&lt;$D815,"Fix: due date is before the charge date",IF(NOT(ISNUMBER($F815)),"Fix: amount must be a number",IF($F815&lt;=0,"Fix: amount must be more than 0",IF(ROUND($F815,2)&lt;&gt;$F815,"Fix: amount in dollars and cents",IF($F815&gt;999999.99,"Fix: amount too large","OK"))))))))))))))))</f>
        <v/>
      </c>
    </row>
    <row r="816" customFormat="false" ht="15" hidden="false" customHeight="false" outlineLevel="0" collapsed="false">
      <c r="A816" s="11"/>
      <c r="B816" s="11"/>
      <c r="C816" s="15" t="str">
        <f aca="false">IF($B816="","",IFERROR(INDEX(Customers!$B$11:$B$5000,MATCH($B816,Customers!$A$11:$A$5000,0)),"Unknown ID"))</f>
        <v/>
      </c>
      <c r="D816" s="12"/>
      <c r="E816" s="12"/>
      <c r="F816" s="18"/>
      <c r="G816" s="11"/>
      <c r="H816" s="15" t="str">
        <f aca="false">IF(AND($A816="",$B816="",$D816="",$E816="",$F816="",$G816=""),"",IF($A816="","Fix: add a charge ID",IF(COUNTIF($A$6:$A$5000,$A816)+COUNTIF(Payments!$A$6:$A$5000,$A816)&gt;1,"Fix: duplicate ID",IF($B816="","Fix: choose a customer ID",IF(COUNTIF(Customers!$A$11:$A$5000,$B816)=0,"Fix: unknown customer ID",IF(COUNTIF(Customers!$A$11:$A$5000,$B816)&gt;1,"Fix: customer ID used twice on Customers",IF(NOT(ISNUMBER($D816)),"Fix: charge date",IF(OR($D816&lt;36526,$D816&lt;&gt;INT($D816)),"Fix: charge date",IF($D816&gt;AsOf,"Fix: charge date is after the as-of date",IF(NOT(ISNUMBER($E816)),"Fix: due date",IF(OR($E816&lt;36526,$E816&lt;&gt;INT($E816)),"Fix: due date",IF($E816&lt;$D816,"Fix: due date is before the charge date",IF(NOT(ISNUMBER($F816)),"Fix: amount must be a number",IF($F816&lt;=0,"Fix: amount must be more than 0",IF(ROUND($F816,2)&lt;&gt;$F816,"Fix: amount in dollars and cents",IF($F816&gt;999999.99,"Fix: amount too large","OK"))))))))))))))))</f>
        <v/>
      </c>
    </row>
    <row r="817" customFormat="false" ht="15" hidden="false" customHeight="false" outlineLevel="0" collapsed="false">
      <c r="A817" s="11"/>
      <c r="B817" s="11"/>
      <c r="C817" s="15" t="str">
        <f aca="false">IF($B817="","",IFERROR(INDEX(Customers!$B$11:$B$5000,MATCH($B817,Customers!$A$11:$A$5000,0)),"Unknown ID"))</f>
        <v/>
      </c>
      <c r="D817" s="12"/>
      <c r="E817" s="12"/>
      <c r="F817" s="18"/>
      <c r="G817" s="11"/>
      <c r="H817" s="15" t="str">
        <f aca="false">IF(AND($A817="",$B817="",$D817="",$E817="",$F817="",$G817=""),"",IF($A817="","Fix: add a charge ID",IF(COUNTIF($A$6:$A$5000,$A817)+COUNTIF(Payments!$A$6:$A$5000,$A817)&gt;1,"Fix: duplicate ID",IF($B817="","Fix: choose a customer ID",IF(COUNTIF(Customers!$A$11:$A$5000,$B817)=0,"Fix: unknown customer ID",IF(COUNTIF(Customers!$A$11:$A$5000,$B817)&gt;1,"Fix: customer ID used twice on Customers",IF(NOT(ISNUMBER($D817)),"Fix: charge date",IF(OR($D817&lt;36526,$D817&lt;&gt;INT($D817)),"Fix: charge date",IF($D817&gt;AsOf,"Fix: charge date is after the as-of date",IF(NOT(ISNUMBER($E817)),"Fix: due date",IF(OR($E817&lt;36526,$E817&lt;&gt;INT($E817)),"Fix: due date",IF($E817&lt;$D817,"Fix: due date is before the charge date",IF(NOT(ISNUMBER($F817)),"Fix: amount must be a number",IF($F817&lt;=0,"Fix: amount must be more than 0",IF(ROUND($F817,2)&lt;&gt;$F817,"Fix: amount in dollars and cents",IF($F817&gt;999999.99,"Fix: amount too large","OK"))))))))))))))))</f>
        <v/>
      </c>
    </row>
    <row r="818" customFormat="false" ht="15" hidden="false" customHeight="false" outlineLevel="0" collapsed="false">
      <c r="A818" s="11"/>
      <c r="B818" s="11"/>
      <c r="C818" s="15" t="str">
        <f aca="false">IF($B818="","",IFERROR(INDEX(Customers!$B$11:$B$5000,MATCH($B818,Customers!$A$11:$A$5000,0)),"Unknown ID"))</f>
        <v/>
      </c>
      <c r="D818" s="12"/>
      <c r="E818" s="12"/>
      <c r="F818" s="18"/>
      <c r="G818" s="11"/>
      <c r="H818" s="15" t="str">
        <f aca="false">IF(AND($A818="",$B818="",$D818="",$E818="",$F818="",$G818=""),"",IF($A818="","Fix: add a charge ID",IF(COUNTIF($A$6:$A$5000,$A818)+COUNTIF(Payments!$A$6:$A$5000,$A818)&gt;1,"Fix: duplicate ID",IF($B818="","Fix: choose a customer ID",IF(COUNTIF(Customers!$A$11:$A$5000,$B818)=0,"Fix: unknown customer ID",IF(COUNTIF(Customers!$A$11:$A$5000,$B818)&gt;1,"Fix: customer ID used twice on Customers",IF(NOT(ISNUMBER($D818)),"Fix: charge date",IF(OR($D818&lt;36526,$D818&lt;&gt;INT($D818)),"Fix: charge date",IF($D818&gt;AsOf,"Fix: charge date is after the as-of date",IF(NOT(ISNUMBER($E818)),"Fix: due date",IF(OR($E818&lt;36526,$E818&lt;&gt;INT($E818)),"Fix: due date",IF($E818&lt;$D818,"Fix: due date is before the charge date",IF(NOT(ISNUMBER($F818)),"Fix: amount must be a number",IF($F818&lt;=0,"Fix: amount must be more than 0",IF(ROUND($F818,2)&lt;&gt;$F818,"Fix: amount in dollars and cents",IF($F818&gt;999999.99,"Fix: amount too large","OK"))))))))))))))))</f>
        <v/>
      </c>
    </row>
    <row r="819" customFormat="false" ht="15" hidden="false" customHeight="false" outlineLevel="0" collapsed="false">
      <c r="A819" s="11"/>
      <c r="B819" s="11"/>
      <c r="C819" s="15" t="str">
        <f aca="false">IF($B819="","",IFERROR(INDEX(Customers!$B$11:$B$5000,MATCH($B819,Customers!$A$11:$A$5000,0)),"Unknown ID"))</f>
        <v/>
      </c>
      <c r="D819" s="12"/>
      <c r="E819" s="12"/>
      <c r="F819" s="18"/>
      <c r="G819" s="11"/>
      <c r="H819" s="15" t="str">
        <f aca="false">IF(AND($A819="",$B819="",$D819="",$E819="",$F819="",$G819=""),"",IF($A819="","Fix: add a charge ID",IF(COUNTIF($A$6:$A$5000,$A819)+COUNTIF(Payments!$A$6:$A$5000,$A819)&gt;1,"Fix: duplicate ID",IF($B819="","Fix: choose a customer ID",IF(COUNTIF(Customers!$A$11:$A$5000,$B819)=0,"Fix: unknown customer ID",IF(COUNTIF(Customers!$A$11:$A$5000,$B819)&gt;1,"Fix: customer ID used twice on Customers",IF(NOT(ISNUMBER($D819)),"Fix: charge date",IF(OR($D819&lt;36526,$D819&lt;&gt;INT($D819)),"Fix: charge date",IF($D819&gt;AsOf,"Fix: charge date is after the as-of date",IF(NOT(ISNUMBER($E819)),"Fix: due date",IF(OR($E819&lt;36526,$E819&lt;&gt;INT($E819)),"Fix: due date",IF($E819&lt;$D819,"Fix: due date is before the charge date",IF(NOT(ISNUMBER($F819)),"Fix: amount must be a number",IF($F819&lt;=0,"Fix: amount must be more than 0",IF(ROUND($F819,2)&lt;&gt;$F819,"Fix: amount in dollars and cents",IF($F819&gt;999999.99,"Fix: amount too large","OK"))))))))))))))))</f>
        <v/>
      </c>
    </row>
    <row r="820" customFormat="false" ht="15" hidden="false" customHeight="false" outlineLevel="0" collapsed="false">
      <c r="A820" s="11"/>
      <c r="B820" s="11"/>
      <c r="C820" s="15" t="str">
        <f aca="false">IF($B820="","",IFERROR(INDEX(Customers!$B$11:$B$5000,MATCH($B820,Customers!$A$11:$A$5000,0)),"Unknown ID"))</f>
        <v/>
      </c>
      <c r="D820" s="12"/>
      <c r="E820" s="12"/>
      <c r="F820" s="18"/>
      <c r="G820" s="11"/>
      <c r="H820" s="15" t="str">
        <f aca="false">IF(AND($A820="",$B820="",$D820="",$E820="",$F820="",$G820=""),"",IF($A820="","Fix: add a charge ID",IF(COUNTIF($A$6:$A$5000,$A820)+COUNTIF(Payments!$A$6:$A$5000,$A820)&gt;1,"Fix: duplicate ID",IF($B820="","Fix: choose a customer ID",IF(COUNTIF(Customers!$A$11:$A$5000,$B820)=0,"Fix: unknown customer ID",IF(COUNTIF(Customers!$A$11:$A$5000,$B820)&gt;1,"Fix: customer ID used twice on Customers",IF(NOT(ISNUMBER($D820)),"Fix: charge date",IF(OR($D820&lt;36526,$D820&lt;&gt;INT($D820)),"Fix: charge date",IF($D820&gt;AsOf,"Fix: charge date is after the as-of date",IF(NOT(ISNUMBER($E820)),"Fix: due date",IF(OR($E820&lt;36526,$E820&lt;&gt;INT($E820)),"Fix: due date",IF($E820&lt;$D820,"Fix: due date is before the charge date",IF(NOT(ISNUMBER($F820)),"Fix: amount must be a number",IF($F820&lt;=0,"Fix: amount must be more than 0",IF(ROUND($F820,2)&lt;&gt;$F820,"Fix: amount in dollars and cents",IF($F820&gt;999999.99,"Fix: amount too large","OK"))))))))))))))))</f>
        <v/>
      </c>
    </row>
    <row r="821" customFormat="false" ht="15" hidden="false" customHeight="false" outlineLevel="0" collapsed="false">
      <c r="A821" s="11"/>
      <c r="B821" s="11"/>
      <c r="C821" s="15" t="str">
        <f aca="false">IF($B821="","",IFERROR(INDEX(Customers!$B$11:$B$5000,MATCH($B821,Customers!$A$11:$A$5000,0)),"Unknown ID"))</f>
        <v/>
      </c>
      <c r="D821" s="12"/>
      <c r="E821" s="12"/>
      <c r="F821" s="18"/>
      <c r="G821" s="11"/>
      <c r="H821" s="15" t="str">
        <f aca="false">IF(AND($A821="",$B821="",$D821="",$E821="",$F821="",$G821=""),"",IF($A821="","Fix: add a charge ID",IF(COUNTIF($A$6:$A$5000,$A821)+COUNTIF(Payments!$A$6:$A$5000,$A821)&gt;1,"Fix: duplicate ID",IF($B821="","Fix: choose a customer ID",IF(COUNTIF(Customers!$A$11:$A$5000,$B821)=0,"Fix: unknown customer ID",IF(COUNTIF(Customers!$A$11:$A$5000,$B821)&gt;1,"Fix: customer ID used twice on Customers",IF(NOT(ISNUMBER($D821)),"Fix: charge date",IF(OR($D821&lt;36526,$D821&lt;&gt;INT($D821)),"Fix: charge date",IF($D821&gt;AsOf,"Fix: charge date is after the as-of date",IF(NOT(ISNUMBER($E821)),"Fix: due date",IF(OR($E821&lt;36526,$E821&lt;&gt;INT($E821)),"Fix: due date",IF($E821&lt;$D821,"Fix: due date is before the charge date",IF(NOT(ISNUMBER($F821)),"Fix: amount must be a number",IF($F821&lt;=0,"Fix: amount must be more than 0",IF(ROUND($F821,2)&lt;&gt;$F821,"Fix: amount in dollars and cents",IF($F821&gt;999999.99,"Fix: amount too large","OK"))))))))))))))))</f>
        <v/>
      </c>
    </row>
    <row r="822" customFormat="false" ht="15" hidden="false" customHeight="false" outlineLevel="0" collapsed="false">
      <c r="A822" s="11"/>
      <c r="B822" s="11"/>
      <c r="C822" s="15" t="str">
        <f aca="false">IF($B822="","",IFERROR(INDEX(Customers!$B$11:$B$5000,MATCH($B822,Customers!$A$11:$A$5000,0)),"Unknown ID"))</f>
        <v/>
      </c>
      <c r="D822" s="12"/>
      <c r="E822" s="12"/>
      <c r="F822" s="18"/>
      <c r="G822" s="11"/>
      <c r="H822" s="15" t="str">
        <f aca="false">IF(AND($A822="",$B822="",$D822="",$E822="",$F822="",$G822=""),"",IF($A822="","Fix: add a charge ID",IF(COUNTIF($A$6:$A$5000,$A822)+COUNTIF(Payments!$A$6:$A$5000,$A822)&gt;1,"Fix: duplicate ID",IF($B822="","Fix: choose a customer ID",IF(COUNTIF(Customers!$A$11:$A$5000,$B822)=0,"Fix: unknown customer ID",IF(COUNTIF(Customers!$A$11:$A$5000,$B822)&gt;1,"Fix: customer ID used twice on Customers",IF(NOT(ISNUMBER($D822)),"Fix: charge date",IF(OR($D822&lt;36526,$D822&lt;&gt;INT($D822)),"Fix: charge date",IF($D822&gt;AsOf,"Fix: charge date is after the as-of date",IF(NOT(ISNUMBER($E822)),"Fix: due date",IF(OR($E822&lt;36526,$E822&lt;&gt;INT($E822)),"Fix: due date",IF($E822&lt;$D822,"Fix: due date is before the charge date",IF(NOT(ISNUMBER($F822)),"Fix: amount must be a number",IF($F822&lt;=0,"Fix: amount must be more than 0",IF(ROUND($F822,2)&lt;&gt;$F822,"Fix: amount in dollars and cents",IF($F822&gt;999999.99,"Fix: amount too large","OK"))))))))))))))))</f>
        <v/>
      </c>
    </row>
    <row r="823" customFormat="false" ht="15" hidden="false" customHeight="false" outlineLevel="0" collapsed="false">
      <c r="A823" s="11"/>
      <c r="B823" s="11"/>
      <c r="C823" s="15" t="str">
        <f aca="false">IF($B823="","",IFERROR(INDEX(Customers!$B$11:$B$5000,MATCH($B823,Customers!$A$11:$A$5000,0)),"Unknown ID"))</f>
        <v/>
      </c>
      <c r="D823" s="12"/>
      <c r="E823" s="12"/>
      <c r="F823" s="18"/>
      <c r="G823" s="11"/>
      <c r="H823" s="15" t="str">
        <f aca="false">IF(AND($A823="",$B823="",$D823="",$E823="",$F823="",$G823=""),"",IF($A823="","Fix: add a charge ID",IF(COUNTIF($A$6:$A$5000,$A823)+COUNTIF(Payments!$A$6:$A$5000,$A823)&gt;1,"Fix: duplicate ID",IF($B823="","Fix: choose a customer ID",IF(COUNTIF(Customers!$A$11:$A$5000,$B823)=0,"Fix: unknown customer ID",IF(COUNTIF(Customers!$A$11:$A$5000,$B823)&gt;1,"Fix: customer ID used twice on Customers",IF(NOT(ISNUMBER($D823)),"Fix: charge date",IF(OR($D823&lt;36526,$D823&lt;&gt;INT($D823)),"Fix: charge date",IF($D823&gt;AsOf,"Fix: charge date is after the as-of date",IF(NOT(ISNUMBER($E823)),"Fix: due date",IF(OR($E823&lt;36526,$E823&lt;&gt;INT($E823)),"Fix: due date",IF($E823&lt;$D823,"Fix: due date is before the charge date",IF(NOT(ISNUMBER($F823)),"Fix: amount must be a number",IF($F823&lt;=0,"Fix: amount must be more than 0",IF(ROUND($F823,2)&lt;&gt;$F823,"Fix: amount in dollars and cents",IF($F823&gt;999999.99,"Fix: amount too large","OK"))))))))))))))))</f>
        <v/>
      </c>
    </row>
    <row r="824" customFormat="false" ht="15" hidden="false" customHeight="false" outlineLevel="0" collapsed="false">
      <c r="A824" s="11"/>
      <c r="B824" s="11"/>
      <c r="C824" s="15" t="str">
        <f aca="false">IF($B824="","",IFERROR(INDEX(Customers!$B$11:$B$5000,MATCH($B824,Customers!$A$11:$A$5000,0)),"Unknown ID"))</f>
        <v/>
      </c>
      <c r="D824" s="12"/>
      <c r="E824" s="12"/>
      <c r="F824" s="18"/>
      <c r="G824" s="11"/>
      <c r="H824" s="15" t="str">
        <f aca="false">IF(AND($A824="",$B824="",$D824="",$E824="",$F824="",$G824=""),"",IF($A824="","Fix: add a charge ID",IF(COUNTIF($A$6:$A$5000,$A824)+COUNTIF(Payments!$A$6:$A$5000,$A824)&gt;1,"Fix: duplicate ID",IF($B824="","Fix: choose a customer ID",IF(COUNTIF(Customers!$A$11:$A$5000,$B824)=0,"Fix: unknown customer ID",IF(COUNTIF(Customers!$A$11:$A$5000,$B824)&gt;1,"Fix: customer ID used twice on Customers",IF(NOT(ISNUMBER($D824)),"Fix: charge date",IF(OR($D824&lt;36526,$D824&lt;&gt;INT($D824)),"Fix: charge date",IF($D824&gt;AsOf,"Fix: charge date is after the as-of date",IF(NOT(ISNUMBER($E824)),"Fix: due date",IF(OR($E824&lt;36526,$E824&lt;&gt;INT($E824)),"Fix: due date",IF($E824&lt;$D824,"Fix: due date is before the charge date",IF(NOT(ISNUMBER($F824)),"Fix: amount must be a number",IF($F824&lt;=0,"Fix: amount must be more than 0",IF(ROUND($F824,2)&lt;&gt;$F824,"Fix: amount in dollars and cents",IF($F824&gt;999999.99,"Fix: amount too large","OK"))))))))))))))))</f>
        <v/>
      </c>
    </row>
    <row r="825" customFormat="false" ht="15" hidden="false" customHeight="false" outlineLevel="0" collapsed="false">
      <c r="A825" s="11"/>
      <c r="B825" s="11"/>
      <c r="C825" s="15" t="str">
        <f aca="false">IF($B825="","",IFERROR(INDEX(Customers!$B$11:$B$5000,MATCH($B825,Customers!$A$11:$A$5000,0)),"Unknown ID"))</f>
        <v/>
      </c>
      <c r="D825" s="12"/>
      <c r="E825" s="12"/>
      <c r="F825" s="18"/>
      <c r="G825" s="11"/>
      <c r="H825" s="15" t="str">
        <f aca="false">IF(AND($A825="",$B825="",$D825="",$E825="",$F825="",$G825=""),"",IF($A825="","Fix: add a charge ID",IF(COUNTIF($A$6:$A$5000,$A825)+COUNTIF(Payments!$A$6:$A$5000,$A825)&gt;1,"Fix: duplicate ID",IF($B825="","Fix: choose a customer ID",IF(COUNTIF(Customers!$A$11:$A$5000,$B825)=0,"Fix: unknown customer ID",IF(COUNTIF(Customers!$A$11:$A$5000,$B825)&gt;1,"Fix: customer ID used twice on Customers",IF(NOT(ISNUMBER($D825)),"Fix: charge date",IF(OR($D825&lt;36526,$D825&lt;&gt;INT($D825)),"Fix: charge date",IF($D825&gt;AsOf,"Fix: charge date is after the as-of date",IF(NOT(ISNUMBER($E825)),"Fix: due date",IF(OR($E825&lt;36526,$E825&lt;&gt;INT($E825)),"Fix: due date",IF($E825&lt;$D825,"Fix: due date is before the charge date",IF(NOT(ISNUMBER($F825)),"Fix: amount must be a number",IF($F825&lt;=0,"Fix: amount must be more than 0",IF(ROUND($F825,2)&lt;&gt;$F825,"Fix: amount in dollars and cents",IF($F825&gt;999999.99,"Fix: amount too large","OK"))))))))))))))))</f>
        <v/>
      </c>
    </row>
    <row r="826" customFormat="false" ht="15" hidden="false" customHeight="false" outlineLevel="0" collapsed="false">
      <c r="A826" s="11"/>
      <c r="B826" s="11"/>
      <c r="C826" s="15" t="str">
        <f aca="false">IF($B826="","",IFERROR(INDEX(Customers!$B$11:$B$5000,MATCH($B826,Customers!$A$11:$A$5000,0)),"Unknown ID"))</f>
        <v/>
      </c>
      <c r="D826" s="12"/>
      <c r="E826" s="12"/>
      <c r="F826" s="18"/>
      <c r="G826" s="11"/>
      <c r="H826" s="15" t="str">
        <f aca="false">IF(AND($A826="",$B826="",$D826="",$E826="",$F826="",$G826=""),"",IF($A826="","Fix: add a charge ID",IF(COUNTIF($A$6:$A$5000,$A826)+COUNTIF(Payments!$A$6:$A$5000,$A826)&gt;1,"Fix: duplicate ID",IF($B826="","Fix: choose a customer ID",IF(COUNTIF(Customers!$A$11:$A$5000,$B826)=0,"Fix: unknown customer ID",IF(COUNTIF(Customers!$A$11:$A$5000,$B826)&gt;1,"Fix: customer ID used twice on Customers",IF(NOT(ISNUMBER($D826)),"Fix: charge date",IF(OR($D826&lt;36526,$D826&lt;&gt;INT($D826)),"Fix: charge date",IF($D826&gt;AsOf,"Fix: charge date is after the as-of date",IF(NOT(ISNUMBER($E826)),"Fix: due date",IF(OR($E826&lt;36526,$E826&lt;&gt;INT($E826)),"Fix: due date",IF($E826&lt;$D826,"Fix: due date is before the charge date",IF(NOT(ISNUMBER($F826)),"Fix: amount must be a number",IF($F826&lt;=0,"Fix: amount must be more than 0",IF(ROUND($F826,2)&lt;&gt;$F826,"Fix: amount in dollars and cents",IF($F826&gt;999999.99,"Fix: amount too large","OK"))))))))))))))))</f>
        <v/>
      </c>
    </row>
    <row r="827" customFormat="false" ht="15" hidden="false" customHeight="false" outlineLevel="0" collapsed="false">
      <c r="A827" s="11"/>
      <c r="B827" s="11"/>
      <c r="C827" s="15" t="str">
        <f aca="false">IF($B827="","",IFERROR(INDEX(Customers!$B$11:$B$5000,MATCH($B827,Customers!$A$11:$A$5000,0)),"Unknown ID"))</f>
        <v/>
      </c>
      <c r="D827" s="12"/>
      <c r="E827" s="12"/>
      <c r="F827" s="18"/>
      <c r="G827" s="11"/>
      <c r="H827" s="15" t="str">
        <f aca="false">IF(AND($A827="",$B827="",$D827="",$E827="",$F827="",$G827=""),"",IF($A827="","Fix: add a charge ID",IF(COUNTIF($A$6:$A$5000,$A827)+COUNTIF(Payments!$A$6:$A$5000,$A827)&gt;1,"Fix: duplicate ID",IF($B827="","Fix: choose a customer ID",IF(COUNTIF(Customers!$A$11:$A$5000,$B827)=0,"Fix: unknown customer ID",IF(COUNTIF(Customers!$A$11:$A$5000,$B827)&gt;1,"Fix: customer ID used twice on Customers",IF(NOT(ISNUMBER($D827)),"Fix: charge date",IF(OR($D827&lt;36526,$D827&lt;&gt;INT($D827)),"Fix: charge date",IF($D827&gt;AsOf,"Fix: charge date is after the as-of date",IF(NOT(ISNUMBER($E827)),"Fix: due date",IF(OR($E827&lt;36526,$E827&lt;&gt;INT($E827)),"Fix: due date",IF($E827&lt;$D827,"Fix: due date is before the charge date",IF(NOT(ISNUMBER($F827)),"Fix: amount must be a number",IF($F827&lt;=0,"Fix: amount must be more than 0",IF(ROUND($F827,2)&lt;&gt;$F827,"Fix: amount in dollars and cents",IF($F827&gt;999999.99,"Fix: amount too large","OK"))))))))))))))))</f>
        <v/>
      </c>
    </row>
    <row r="828" customFormat="false" ht="15" hidden="false" customHeight="false" outlineLevel="0" collapsed="false">
      <c r="A828" s="11"/>
      <c r="B828" s="11"/>
      <c r="C828" s="15" t="str">
        <f aca="false">IF($B828="","",IFERROR(INDEX(Customers!$B$11:$B$5000,MATCH($B828,Customers!$A$11:$A$5000,0)),"Unknown ID"))</f>
        <v/>
      </c>
      <c r="D828" s="12"/>
      <c r="E828" s="12"/>
      <c r="F828" s="18"/>
      <c r="G828" s="11"/>
      <c r="H828" s="15" t="str">
        <f aca="false">IF(AND($A828="",$B828="",$D828="",$E828="",$F828="",$G828=""),"",IF($A828="","Fix: add a charge ID",IF(COUNTIF($A$6:$A$5000,$A828)+COUNTIF(Payments!$A$6:$A$5000,$A828)&gt;1,"Fix: duplicate ID",IF($B828="","Fix: choose a customer ID",IF(COUNTIF(Customers!$A$11:$A$5000,$B828)=0,"Fix: unknown customer ID",IF(COUNTIF(Customers!$A$11:$A$5000,$B828)&gt;1,"Fix: customer ID used twice on Customers",IF(NOT(ISNUMBER($D828)),"Fix: charge date",IF(OR($D828&lt;36526,$D828&lt;&gt;INT($D828)),"Fix: charge date",IF($D828&gt;AsOf,"Fix: charge date is after the as-of date",IF(NOT(ISNUMBER($E828)),"Fix: due date",IF(OR($E828&lt;36526,$E828&lt;&gt;INT($E828)),"Fix: due date",IF($E828&lt;$D828,"Fix: due date is before the charge date",IF(NOT(ISNUMBER($F828)),"Fix: amount must be a number",IF($F828&lt;=0,"Fix: amount must be more than 0",IF(ROUND($F828,2)&lt;&gt;$F828,"Fix: amount in dollars and cents",IF($F828&gt;999999.99,"Fix: amount too large","OK"))))))))))))))))</f>
        <v/>
      </c>
    </row>
    <row r="829" customFormat="false" ht="15" hidden="false" customHeight="false" outlineLevel="0" collapsed="false">
      <c r="A829" s="11"/>
      <c r="B829" s="11"/>
      <c r="C829" s="15" t="str">
        <f aca="false">IF($B829="","",IFERROR(INDEX(Customers!$B$11:$B$5000,MATCH($B829,Customers!$A$11:$A$5000,0)),"Unknown ID"))</f>
        <v/>
      </c>
      <c r="D829" s="12"/>
      <c r="E829" s="12"/>
      <c r="F829" s="18"/>
      <c r="G829" s="11"/>
      <c r="H829" s="15" t="str">
        <f aca="false">IF(AND($A829="",$B829="",$D829="",$E829="",$F829="",$G829=""),"",IF($A829="","Fix: add a charge ID",IF(COUNTIF($A$6:$A$5000,$A829)+COUNTIF(Payments!$A$6:$A$5000,$A829)&gt;1,"Fix: duplicate ID",IF($B829="","Fix: choose a customer ID",IF(COUNTIF(Customers!$A$11:$A$5000,$B829)=0,"Fix: unknown customer ID",IF(COUNTIF(Customers!$A$11:$A$5000,$B829)&gt;1,"Fix: customer ID used twice on Customers",IF(NOT(ISNUMBER($D829)),"Fix: charge date",IF(OR($D829&lt;36526,$D829&lt;&gt;INT($D829)),"Fix: charge date",IF($D829&gt;AsOf,"Fix: charge date is after the as-of date",IF(NOT(ISNUMBER($E829)),"Fix: due date",IF(OR($E829&lt;36526,$E829&lt;&gt;INT($E829)),"Fix: due date",IF($E829&lt;$D829,"Fix: due date is before the charge date",IF(NOT(ISNUMBER($F829)),"Fix: amount must be a number",IF($F829&lt;=0,"Fix: amount must be more than 0",IF(ROUND($F829,2)&lt;&gt;$F829,"Fix: amount in dollars and cents",IF($F829&gt;999999.99,"Fix: amount too large","OK"))))))))))))))))</f>
        <v/>
      </c>
    </row>
    <row r="830" customFormat="false" ht="15" hidden="false" customHeight="false" outlineLevel="0" collapsed="false">
      <c r="A830" s="11"/>
      <c r="B830" s="11"/>
      <c r="C830" s="15" t="str">
        <f aca="false">IF($B830="","",IFERROR(INDEX(Customers!$B$11:$B$5000,MATCH($B830,Customers!$A$11:$A$5000,0)),"Unknown ID"))</f>
        <v/>
      </c>
      <c r="D830" s="12"/>
      <c r="E830" s="12"/>
      <c r="F830" s="18"/>
      <c r="G830" s="11"/>
      <c r="H830" s="15" t="str">
        <f aca="false">IF(AND($A830="",$B830="",$D830="",$E830="",$F830="",$G830=""),"",IF($A830="","Fix: add a charge ID",IF(COUNTIF($A$6:$A$5000,$A830)+COUNTIF(Payments!$A$6:$A$5000,$A830)&gt;1,"Fix: duplicate ID",IF($B830="","Fix: choose a customer ID",IF(COUNTIF(Customers!$A$11:$A$5000,$B830)=0,"Fix: unknown customer ID",IF(COUNTIF(Customers!$A$11:$A$5000,$B830)&gt;1,"Fix: customer ID used twice on Customers",IF(NOT(ISNUMBER($D830)),"Fix: charge date",IF(OR($D830&lt;36526,$D830&lt;&gt;INT($D830)),"Fix: charge date",IF($D830&gt;AsOf,"Fix: charge date is after the as-of date",IF(NOT(ISNUMBER($E830)),"Fix: due date",IF(OR($E830&lt;36526,$E830&lt;&gt;INT($E830)),"Fix: due date",IF($E830&lt;$D830,"Fix: due date is before the charge date",IF(NOT(ISNUMBER($F830)),"Fix: amount must be a number",IF($F830&lt;=0,"Fix: amount must be more than 0",IF(ROUND($F830,2)&lt;&gt;$F830,"Fix: amount in dollars and cents",IF($F830&gt;999999.99,"Fix: amount too large","OK"))))))))))))))))</f>
        <v/>
      </c>
    </row>
    <row r="831" customFormat="false" ht="15" hidden="false" customHeight="false" outlineLevel="0" collapsed="false">
      <c r="A831" s="11"/>
      <c r="B831" s="11"/>
      <c r="C831" s="15" t="str">
        <f aca="false">IF($B831="","",IFERROR(INDEX(Customers!$B$11:$B$5000,MATCH($B831,Customers!$A$11:$A$5000,0)),"Unknown ID"))</f>
        <v/>
      </c>
      <c r="D831" s="12"/>
      <c r="E831" s="12"/>
      <c r="F831" s="18"/>
      <c r="G831" s="11"/>
      <c r="H831" s="15" t="str">
        <f aca="false">IF(AND($A831="",$B831="",$D831="",$E831="",$F831="",$G831=""),"",IF($A831="","Fix: add a charge ID",IF(COUNTIF($A$6:$A$5000,$A831)+COUNTIF(Payments!$A$6:$A$5000,$A831)&gt;1,"Fix: duplicate ID",IF($B831="","Fix: choose a customer ID",IF(COUNTIF(Customers!$A$11:$A$5000,$B831)=0,"Fix: unknown customer ID",IF(COUNTIF(Customers!$A$11:$A$5000,$B831)&gt;1,"Fix: customer ID used twice on Customers",IF(NOT(ISNUMBER($D831)),"Fix: charge date",IF(OR($D831&lt;36526,$D831&lt;&gt;INT($D831)),"Fix: charge date",IF($D831&gt;AsOf,"Fix: charge date is after the as-of date",IF(NOT(ISNUMBER($E831)),"Fix: due date",IF(OR($E831&lt;36526,$E831&lt;&gt;INT($E831)),"Fix: due date",IF($E831&lt;$D831,"Fix: due date is before the charge date",IF(NOT(ISNUMBER($F831)),"Fix: amount must be a number",IF($F831&lt;=0,"Fix: amount must be more than 0",IF(ROUND($F831,2)&lt;&gt;$F831,"Fix: amount in dollars and cents",IF($F831&gt;999999.99,"Fix: amount too large","OK"))))))))))))))))</f>
        <v/>
      </c>
    </row>
    <row r="832" customFormat="false" ht="15" hidden="false" customHeight="false" outlineLevel="0" collapsed="false">
      <c r="A832" s="11"/>
      <c r="B832" s="11"/>
      <c r="C832" s="15" t="str">
        <f aca="false">IF($B832="","",IFERROR(INDEX(Customers!$B$11:$B$5000,MATCH($B832,Customers!$A$11:$A$5000,0)),"Unknown ID"))</f>
        <v/>
      </c>
      <c r="D832" s="12"/>
      <c r="E832" s="12"/>
      <c r="F832" s="18"/>
      <c r="G832" s="11"/>
      <c r="H832" s="15" t="str">
        <f aca="false">IF(AND($A832="",$B832="",$D832="",$E832="",$F832="",$G832=""),"",IF($A832="","Fix: add a charge ID",IF(COUNTIF($A$6:$A$5000,$A832)+COUNTIF(Payments!$A$6:$A$5000,$A832)&gt;1,"Fix: duplicate ID",IF($B832="","Fix: choose a customer ID",IF(COUNTIF(Customers!$A$11:$A$5000,$B832)=0,"Fix: unknown customer ID",IF(COUNTIF(Customers!$A$11:$A$5000,$B832)&gt;1,"Fix: customer ID used twice on Customers",IF(NOT(ISNUMBER($D832)),"Fix: charge date",IF(OR($D832&lt;36526,$D832&lt;&gt;INT($D832)),"Fix: charge date",IF($D832&gt;AsOf,"Fix: charge date is after the as-of date",IF(NOT(ISNUMBER($E832)),"Fix: due date",IF(OR($E832&lt;36526,$E832&lt;&gt;INT($E832)),"Fix: due date",IF($E832&lt;$D832,"Fix: due date is before the charge date",IF(NOT(ISNUMBER($F832)),"Fix: amount must be a number",IF($F832&lt;=0,"Fix: amount must be more than 0",IF(ROUND($F832,2)&lt;&gt;$F832,"Fix: amount in dollars and cents",IF($F832&gt;999999.99,"Fix: amount too large","OK"))))))))))))))))</f>
        <v/>
      </c>
    </row>
    <row r="833" customFormat="false" ht="15" hidden="false" customHeight="false" outlineLevel="0" collapsed="false">
      <c r="A833" s="11"/>
      <c r="B833" s="11"/>
      <c r="C833" s="15" t="str">
        <f aca="false">IF($B833="","",IFERROR(INDEX(Customers!$B$11:$B$5000,MATCH($B833,Customers!$A$11:$A$5000,0)),"Unknown ID"))</f>
        <v/>
      </c>
      <c r="D833" s="12"/>
      <c r="E833" s="12"/>
      <c r="F833" s="18"/>
      <c r="G833" s="11"/>
      <c r="H833" s="15" t="str">
        <f aca="false">IF(AND($A833="",$B833="",$D833="",$E833="",$F833="",$G833=""),"",IF($A833="","Fix: add a charge ID",IF(COUNTIF($A$6:$A$5000,$A833)+COUNTIF(Payments!$A$6:$A$5000,$A833)&gt;1,"Fix: duplicate ID",IF($B833="","Fix: choose a customer ID",IF(COUNTIF(Customers!$A$11:$A$5000,$B833)=0,"Fix: unknown customer ID",IF(COUNTIF(Customers!$A$11:$A$5000,$B833)&gt;1,"Fix: customer ID used twice on Customers",IF(NOT(ISNUMBER($D833)),"Fix: charge date",IF(OR($D833&lt;36526,$D833&lt;&gt;INT($D833)),"Fix: charge date",IF($D833&gt;AsOf,"Fix: charge date is after the as-of date",IF(NOT(ISNUMBER($E833)),"Fix: due date",IF(OR($E833&lt;36526,$E833&lt;&gt;INT($E833)),"Fix: due date",IF($E833&lt;$D833,"Fix: due date is before the charge date",IF(NOT(ISNUMBER($F833)),"Fix: amount must be a number",IF($F833&lt;=0,"Fix: amount must be more than 0",IF(ROUND($F833,2)&lt;&gt;$F833,"Fix: amount in dollars and cents",IF($F833&gt;999999.99,"Fix: amount too large","OK"))))))))))))))))</f>
        <v/>
      </c>
    </row>
    <row r="834" customFormat="false" ht="15" hidden="false" customHeight="false" outlineLevel="0" collapsed="false">
      <c r="A834" s="11"/>
      <c r="B834" s="11"/>
      <c r="C834" s="15" t="str">
        <f aca="false">IF($B834="","",IFERROR(INDEX(Customers!$B$11:$B$5000,MATCH($B834,Customers!$A$11:$A$5000,0)),"Unknown ID"))</f>
        <v/>
      </c>
      <c r="D834" s="12"/>
      <c r="E834" s="12"/>
      <c r="F834" s="18"/>
      <c r="G834" s="11"/>
      <c r="H834" s="15" t="str">
        <f aca="false">IF(AND($A834="",$B834="",$D834="",$E834="",$F834="",$G834=""),"",IF($A834="","Fix: add a charge ID",IF(COUNTIF($A$6:$A$5000,$A834)+COUNTIF(Payments!$A$6:$A$5000,$A834)&gt;1,"Fix: duplicate ID",IF($B834="","Fix: choose a customer ID",IF(COUNTIF(Customers!$A$11:$A$5000,$B834)=0,"Fix: unknown customer ID",IF(COUNTIF(Customers!$A$11:$A$5000,$B834)&gt;1,"Fix: customer ID used twice on Customers",IF(NOT(ISNUMBER($D834)),"Fix: charge date",IF(OR($D834&lt;36526,$D834&lt;&gt;INT($D834)),"Fix: charge date",IF($D834&gt;AsOf,"Fix: charge date is after the as-of date",IF(NOT(ISNUMBER($E834)),"Fix: due date",IF(OR($E834&lt;36526,$E834&lt;&gt;INT($E834)),"Fix: due date",IF($E834&lt;$D834,"Fix: due date is before the charge date",IF(NOT(ISNUMBER($F834)),"Fix: amount must be a number",IF($F834&lt;=0,"Fix: amount must be more than 0",IF(ROUND($F834,2)&lt;&gt;$F834,"Fix: amount in dollars and cents",IF($F834&gt;999999.99,"Fix: amount too large","OK"))))))))))))))))</f>
        <v/>
      </c>
    </row>
    <row r="835" customFormat="false" ht="15" hidden="false" customHeight="false" outlineLevel="0" collapsed="false">
      <c r="A835" s="11"/>
      <c r="B835" s="11"/>
      <c r="C835" s="15" t="str">
        <f aca="false">IF($B835="","",IFERROR(INDEX(Customers!$B$11:$B$5000,MATCH($B835,Customers!$A$11:$A$5000,0)),"Unknown ID"))</f>
        <v/>
      </c>
      <c r="D835" s="12"/>
      <c r="E835" s="12"/>
      <c r="F835" s="18"/>
      <c r="G835" s="11"/>
      <c r="H835" s="15" t="str">
        <f aca="false">IF(AND($A835="",$B835="",$D835="",$E835="",$F835="",$G835=""),"",IF($A835="","Fix: add a charge ID",IF(COUNTIF($A$6:$A$5000,$A835)+COUNTIF(Payments!$A$6:$A$5000,$A835)&gt;1,"Fix: duplicate ID",IF($B835="","Fix: choose a customer ID",IF(COUNTIF(Customers!$A$11:$A$5000,$B835)=0,"Fix: unknown customer ID",IF(COUNTIF(Customers!$A$11:$A$5000,$B835)&gt;1,"Fix: customer ID used twice on Customers",IF(NOT(ISNUMBER($D835)),"Fix: charge date",IF(OR($D835&lt;36526,$D835&lt;&gt;INT($D835)),"Fix: charge date",IF($D835&gt;AsOf,"Fix: charge date is after the as-of date",IF(NOT(ISNUMBER($E835)),"Fix: due date",IF(OR($E835&lt;36526,$E835&lt;&gt;INT($E835)),"Fix: due date",IF($E835&lt;$D835,"Fix: due date is before the charge date",IF(NOT(ISNUMBER($F835)),"Fix: amount must be a number",IF($F835&lt;=0,"Fix: amount must be more than 0",IF(ROUND($F835,2)&lt;&gt;$F835,"Fix: amount in dollars and cents",IF($F835&gt;999999.99,"Fix: amount too large","OK"))))))))))))))))</f>
        <v/>
      </c>
    </row>
    <row r="836" customFormat="false" ht="15" hidden="false" customHeight="false" outlineLevel="0" collapsed="false">
      <c r="A836" s="11"/>
      <c r="B836" s="11"/>
      <c r="C836" s="15" t="str">
        <f aca="false">IF($B836="","",IFERROR(INDEX(Customers!$B$11:$B$5000,MATCH($B836,Customers!$A$11:$A$5000,0)),"Unknown ID"))</f>
        <v/>
      </c>
      <c r="D836" s="12"/>
      <c r="E836" s="12"/>
      <c r="F836" s="18"/>
      <c r="G836" s="11"/>
      <c r="H836" s="15" t="str">
        <f aca="false">IF(AND($A836="",$B836="",$D836="",$E836="",$F836="",$G836=""),"",IF($A836="","Fix: add a charge ID",IF(COUNTIF($A$6:$A$5000,$A836)+COUNTIF(Payments!$A$6:$A$5000,$A836)&gt;1,"Fix: duplicate ID",IF($B836="","Fix: choose a customer ID",IF(COUNTIF(Customers!$A$11:$A$5000,$B836)=0,"Fix: unknown customer ID",IF(COUNTIF(Customers!$A$11:$A$5000,$B836)&gt;1,"Fix: customer ID used twice on Customers",IF(NOT(ISNUMBER($D836)),"Fix: charge date",IF(OR($D836&lt;36526,$D836&lt;&gt;INT($D836)),"Fix: charge date",IF($D836&gt;AsOf,"Fix: charge date is after the as-of date",IF(NOT(ISNUMBER($E836)),"Fix: due date",IF(OR($E836&lt;36526,$E836&lt;&gt;INT($E836)),"Fix: due date",IF($E836&lt;$D836,"Fix: due date is before the charge date",IF(NOT(ISNUMBER($F836)),"Fix: amount must be a number",IF($F836&lt;=0,"Fix: amount must be more than 0",IF(ROUND($F836,2)&lt;&gt;$F836,"Fix: amount in dollars and cents",IF($F836&gt;999999.99,"Fix: amount too large","OK"))))))))))))))))</f>
        <v/>
      </c>
    </row>
    <row r="837" customFormat="false" ht="15" hidden="false" customHeight="false" outlineLevel="0" collapsed="false">
      <c r="A837" s="11"/>
      <c r="B837" s="11"/>
      <c r="C837" s="15" t="str">
        <f aca="false">IF($B837="","",IFERROR(INDEX(Customers!$B$11:$B$5000,MATCH($B837,Customers!$A$11:$A$5000,0)),"Unknown ID"))</f>
        <v/>
      </c>
      <c r="D837" s="12"/>
      <c r="E837" s="12"/>
      <c r="F837" s="18"/>
      <c r="G837" s="11"/>
      <c r="H837" s="15" t="str">
        <f aca="false">IF(AND($A837="",$B837="",$D837="",$E837="",$F837="",$G837=""),"",IF($A837="","Fix: add a charge ID",IF(COUNTIF($A$6:$A$5000,$A837)+COUNTIF(Payments!$A$6:$A$5000,$A837)&gt;1,"Fix: duplicate ID",IF($B837="","Fix: choose a customer ID",IF(COUNTIF(Customers!$A$11:$A$5000,$B837)=0,"Fix: unknown customer ID",IF(COUNTIF(Customers!$A$11:$A$5000,$B837)&gt;1,"Fix: customer ID used twice on Customers",IF(NOT(ISNUMBER($D837)),"Fix: charge date",IF(OR($D837&lt;36526,$D837&lt;&gt;INT($D837)),"Fix: charge date",IF($D837&gt;AsOf,"Fix: charge date is after the as-of date",IF(NOT(ISNUMBER($E837)),"Fix: due date",IF(OR($E837&lt;36526,$E837&lt;&gt;INT($E837)),"Fix: due date",IF($E837&lt;$D837,"Fix: due date is before the charge date",IF(NOT(ISNUMBER($F837)),"Fix: amount must be a number",IF($F837&lt;=0,"Fix: amount must be more than 0",IF(ROUND($F837,2)&lt;&gt;$F837,"Fix: amount in dollars and cents",IF($F837&gt;999999.99,"Fix: amount too large","OK"))))))))))))))))</f>
        <v/>
      </c>
    </row>
    <row r="838" customFormat="false" ht="15" hidden="false" customHeight="false" outlineLevel="0" collapsed="false">
      <c r="A838" s="11"/>
      <c r="B838" s="11"/>
      <c r="C838" s="15" t="str">
        <f aca="false">IF($B838="","",IFERROR(INDEX(Customers!$B$11:$B$5000,MATCH($B838,Customers!$A$11:$A$5000,0)),"Unknown ID"))</f>
        <v/>
      </c>
      <c r="D838" s="12"/>
      <c r="E838" s="12"/>
      <c r="F838" s="18"/>
      <c r="G838" s="11"/>
      <c r="H838" s="15" t="str">
        <f aca="false">IF(AND($A838="",$B838="",$D838="",$E838="",$F838="",$G838=""),"",IF($A838="","Fix: add a charge ID",IF(COUNTIF($A$6:$A$5000,$A838)+COUNTIF(Payments!$A$6:$A$5000,$A838)&gt;1,"Fix: duplicate ID",IF($B838="","Fix: choose a customer ID",IF(COUNTIF(Customers!$A$11:$A$5000,$B838)=0,"Fix: unknown customer ID",IF(COUNTIF(Customers!$A$11:$A$5000,$B838)&gt;1,"Fix: customer ID used twice on Customers",IF(NOT(ISNUMBER($D838)),"Fix: charge date",IF(OR($D838&lt;36526,$D838&lt;&gt;INT($D838)),"Fix: charge date",IF($D838&gt;AsOf,"Fix: charge date is after the as-of date",IF(NOT(ISNUMBER($E838)),"Fix: due date",IF(OR($E838&lt;36526,$E838&lt;&gt;INT($E838)),"Fix: due date",IF($E838&lt;$D838,"Fix: due date is before the charge date",IF(NOT(ISNUMBER($F838)),"Fix: amount must be a number",IF($F838&lt;=0,"Fix: amount must be more than 0",IF(ROUND($F838,2)&lt;&gt;$F838,"Fix: amount in dollars and cents",IF($F838&gt;999999.99,"Fix: amount too large","OK"))))))))))))))))</f>
        <v/>
      </c>
    </row>
    <row r="839" customFormat="false" ht="15" hidden="false" customHeight="false" outlineLevel="0" collapsed="false">
      <c r="A839" s="11"/>
      <c r="B839" s="11"/>
      <c r="C839" s="15" t="str">
        <f aca="false">IF($B839="","",IFERROR(INDEX(Customers!$B$11:$B$5000,MATCH($B839,Customers!$A$11:$A$5000,0)),"Unknown ID"))</f>
        <v/>
      </c>
      <c r="D839" s="12"/>
      <c r="E839" s="12"/>
      <c r="F839" s="18"/>
      <c r="G839" s="11"/>
      <c r="H839" s="15" t="str">
        <f aca="false">IF(AND($A839="",$B839="",$D839="",$E839="",$F839="",$G839=""),"",IF($A839="","Fix: add a charge ID",IF(COUNTIF($A$6:$A$5000,$A839)+COUNTIF(Payments!$A$6:$A$5000,$A839)&gt;1,"Fix: duplicate ID",IF($B839="","Fix: choose a customer ID",IF(COUNTIF(Customers!$A$11:$A$5000,$B839)=0,"Fix: unknown customer ID",IF(COUNTIF(Customers!$A$11:$A$5000,$B839)&gt;1,"Fix: customer ID used twice on Customers",IF(NOT(ISNUMBER($D839)),"Fix: charge date",IF(OR($D839&lt;36526,$D839&lt;&gt;INT($D839)),"Fix: charge date",IF($D839&gt;AsOf,"Fix: charge date is after the as-of date",IF(NOT(ISNUMBER($E839)),"Fix: due date",IF(OR($E839&lt;36526,$E839&lt;&gt;INT($E839)),"Fix: due date",IF($E839&lt;$D839,"Fix: due date is before the charge date",IF(NOT(ISNUMBER($F839)),"Fix: amount must be a number",IF($F839&lt;=0,"Fix: amount must be more than 0",IF(ROUND($F839,2)&lt;&gt;$F839,"Fix: amount in dollars and cents",IF($F839&gt;999999.99,"Fix: amount too large","OK"))))))))))))))))</f>
        <v/>
      </c>
    </row>
    <row r="840" customFormat="false" ht="15" hidden="false" customHeight="false" outlineLevel="0" collapsed="false">
      <c r="A840" s="11"/>
      <c r="B840" s="11"/>
      <c r="C840" s="15" t="str">
        <f aca="false">IF($B840="","",IFERROR(INDEX(Customers!$B$11:$B$5000,MATCH($B840,Customers!$A$11:$A$5000,0)),"Unknown ID"))</f>
        <v/>
      </c>
      <c r="D840" s="12"/>
      <c r="E840" s="12"/>
      <c r="F840" s="18"/>
      <c r="G840" s="11"/>
      <c r="H840" s="15" t="str">
        <f aca="false">IF(AND($A840="",$B840="",$D840="",$E840="",$F840="",$G840=""),"",IF($A840="","Fix: add a charge ID",IF(COUNTIF($A$6:$A$5000,$A840)+COUNTIF(Payments!$A$6:$A$5000,$A840)&gt;1,"Fix: duplicate ID",IF($B840="","Fix: choose a customer ID",IF(COUNTIF(Customers!$A$11:$A$5000,$B840)=0,"Fix: unknown customer ID",IF(COUNTIF(Customers!$A$11:$A$5000,$B840)&gt;1,"Fix: customer ID used twice on Customers",IF(NOT(ISNUMBER($D840)),"Fix: charge date",IF(OR($D840&lt;36526,$D840&lt;&gt;INT($D840)),"Fix: charge date",IF($D840&gt;AsOf,"Fix: charge date is after the as-of date",IF(NOT(ISNUMBER($E840)),"Fix: due date",IF(OR($E840&lt;36526,$E840&lt;&gt;INT($E840)),"Fix: due date",IF($E840&lt;$D840,"Fix: due date is before the charge date",IF(NOT(ISNUMBER($F840)),"Fix: amount must be a number",IF($F840&lt;=0,"Fix: amount must be more than 0",IF(ROUND($F840,2)&lt;&gt;$F840,"Fix: amount in dollars and cents",IF($F840&gt;999999.99,"Fix: amount too large","OK"))))))))))))))))</f>
        <v/>
      </c>
    </row>
    <row r="841" customFormat="false" ht="15" hidden="false" customHeight="false" outlineLevel="0" collapsed="false">
      <c r="A841" s="11"/>
      <c r="B841" s="11"/>
      <c r="C841" s="15" t="str">
        <f aca="false">IF($B841="","",IFERROR(INDEX(Customers!$B$11:$B$5000,MATCH($B841,Customers!$A$11:$A$5000,0)),"Unknown ID"))</f>
        <v/>
      </c>
      <c r="D841" s="12"/>
      <c r="E841" s="12"/>
      <c r="F841" s="18"/>
      <c r="G841" s="11"/>
      <c r="H841" s="15" t="str">
        <f aca="false">IF(AND($A841="",$B841="",$D841="",$E841="",$F841="",$G841=""),"",IF($A841="","Fix: add a charge ID",IF(COUNTIF($A$6:$A$5000,$A841)+COUNTIF(Payments!$A$6:$A$5000,$A841)&gt;1,"Fix: duplicate ID",IF($B841="","Fix: choose a customer ID",IF(COUNTIF(Customers!$A$11:$A$5000,$B841)=0,"Fix: unknown customer ID",IF(COUNTIF(Customers!$A$11:$A$5000,$B841)&gt;1,"Fix: customer ID used twice on Customers",IF(NOT(ISNUMBER($D841)),"Fix: charge date",IF(OR($D841&lt;36526,$D841&lt;&gt;INT($D841)),"Fix: charge date",IF($D841&gt;AsOf,"Fix: charge date is after the as-of date",IF(NOT(ISNUMBER($E841)),"Fix: due date",IF(OR($E841&lt;36526,$E841&lt;&gt;INT($E841)),"Fix: due date",IF($E841&lt;$D841,"Fix: due date is before the charge date",IF(NOT(ISNUMBER($F841)),"Fix: amount must be a number",IF($F841&lt;=0,"Fix: amount must be more than 0",IF(ROUND($F841,2)&lt;&gt;$F841,"Fix: amount in dollars and cents",IF($F841&gt;999999.99,"Fix: amount too large","OK"))))))))))))))))</f>
        <v/>
      </c>
    </row>
    <row r="842" customFormat="false" ht="15" hidden="false" customHeight="false" outlineLevel="0" collapsed="false">
      <c r="A842" s="11"/>
      <c r="B842" s="11"/>
      <c r="C842" s="15" t="str">
        <f aca="false">IF($B842="","",IFERROR(INDEX(Customers!$B$11:$B$5000,MATCH($B842,Customers!$A$11:$A$5000,0)),"Unknown ID"))</f>
        <v/>
      </c>
      <c r="D842" s="12"/>
      <c r="E842" s="12"/>
      <c r="F842" s="18"/>
      <c r="G842" s="11"/>
      <c r="H842" s="15" t="str">
        <f aca="false">IF(AND($A842="",$B842="",$D842="",$E842="",$F842="",$G842=""),"",IF($A842="","Fix: add a charge ID",IF(COUNTIF($A$6:$A$5000,$A842)+COUNTIF(Payments!$A$6:$A$5000,$A842)&gt;1,"Fix: duplicate ID",IF($B842="","Fix: choose a customer ID",IF(COUNTIF(Customers!$A$11:$A$5000,$B842)=0,"Fix: unknown customer ID",IF(COUNTIF(Customers!$A$11:$A$5000,$B842)&gt;1,"Fix: customer ID used twice on Customers",IF(NOT(ISNUMBER($D842)),"Fix: charge date",IF(OR($D842&lt;36526,$D842&lt;&gt;INT($D842)),"Fix: charge date",IF($D842&gt;AsOf,"Fix: charge date is after the as-of date",IF(NOT(ISNUMBER($E842)),"Fix: due date",IF(OR($E842&lt;36526,$E842&lt;&gt;INT($E842)),"Fix: due date",IF($E842&lt;$D842,"Fix: due date is before the charge date",IF(NOT(ISNUMBER($F842)),"Fix: amount must be a number",IF($F842&lt;=0,"Fix: amount must be more than 0",IF(ROUND($F842,2)&lt;&gt;$F842,"Fix: amount in dollars and cents",IF($F842&gt;999999.99,"Fix: amount too large","OK"))))))))))))))))</f>
        <v/>
      </c>
    </row>
    <row r="843" customFormat="false" ht="15" hidden="false" customHeight="false" outlineLevel="0" collapsed="false">
      <c r="A843" s="11"/>
      <c r="B843" s="11"/>
      <c r="C843" s="15" t="str">
        <f aca="false">IF($B843="","",IFERROR(INDEX(Customers!$B$11:$B$5000,MATCH($B843,Customers!$A$11:$A$5000,0)),"Unknown ID"))</f>
        <v/>
      </c>
      <c r="D843" s="12"/>
      <c r="E843" s="12"/>
      <c r="F843" s="18"/>
      <c r="G843" s="11"/>
      <c r="H843" s="15" t="str">
        <f aca="false">IF(AND($A843="",$B843="",$D843="",$E843="",$F843="",$G843=""),"",IF($A843="","Fix: add a charge ID",IF(COUNTIF($A$6:$A$5000,$A843)+COUNTIF(Payments!$A$6:$A$5000,$A843)&gt;1,"Fix: duplicate ID",IF($B843="","Fix: choose a customer ID",IF(COUNTIF(Customers!$A$11:$A$5000,$B843)=0,"Fix: unknown customer ID",IF(COUNTIF(Customers!$A$11:$A$5000,$B843)&gt;1,"Fix: customer ID used twice on Customers",IF(NOT(ISNUMBER($D843)),"Fix: charge date",IF(OR($D843&lt;36526,$D843&lt;&gt;INT($D843)),"Fix: charge date",IF($D843&gt;AsOf,"Fix: charge date is after the as-of date",IF(NOT(ISNUMBER($E843)),"Fix: due date",IF(OR($E843&lt;36526,$E843&lt;&gt;INT($E843)),"Fix: due date",IF($E843&lt;$D843,"Fix: due date is before the charge date",IF(NOT(ISNUMBER($F843)),"Fix: amount must be a number",IF($F843&lt;=0,"Fix: amount must be more than 0",IF(ROUND($F843,2)&lt;&gt;$F843,"Fix: amount in dollars and cents",IF($F843&gt;999999.99,"Fix: amount too large","OK"))))))))))))))))</f>
        <v/>
      </c>
    </row>
    <row r="844" customFormat="false" ht="15" hidden="false" customHeight="false" outlineLevel="0" collapsed="false">
      <c r="A844" s="11"/>
      <c r="B844" s="11"/>
      <c r="C844" s="15" t="str">
        <f aca="false">IF($B844="","",IFERROR(INDEX(Customers!$B$11:$B$5000,MATCH($B844,Customers!$A$11:$A$5000,0)),"Unknown ID"))</f>
        <v/>
      </c>
      <c r="D844" s="12"/>
      <c r="E844" s="12"/>
      <c r="F844" s="18"/>
      <c r="G844" s="11"/>
      <c r="H844" s="15" t="str">
        <f aca="false">IF(AND($A844="",$B844="",$D844="",$E844="",$F844="",$G844=""),"",IF($A844="","Fix: add a charge ID",IF(COUNTIF($A$6:$A$5000,$A844)+COUNTIF(Payments!$A$6:$A$5000,$A844)&gt;1,"Fix: duplicate ID",IF($B844="","Fix: choose a customer ID",IF(COUNTIF(Customers!$A$11:$A$5000,$B844)=0,"Fix: unknown customer ID",IF(COUNTIF(Customers!$A$11:$A$5000,$B844)&gt;1,"Fix: customer ID used twice on Customers",IF(NOT(ISNUMBER($D844)),"Fix: charge date",IF(OR($D844&lt;36526,$D844&lt;&gt;INT($D844)),"Fix: charge date",IF($D844&gt;AsOf,"Fix: charge date is after the as-of date",IF(NOT(ISNUMBER($E844)),"Fix: due date",IF(OR($E844&lt;36526,$E844&lt;&gt;INT($E844)),"Fix: due date",IF($E844&lt;$D844,"Fix: due date is before the charge date",IF(NOT(ISNUMBER($F844)),"Fix: amount must be a number",IF($F844&lt;=0,"Fix: amount must be more than 0",IF(ROUND($F844,2)&lt;&gt;$F844,"Fix: amount in dollars and cents",IF($F844&gt;999999.99,"Fix: amount too large","OK"))))))))))))))))</f>
        <v/>
      </c>
    </row>
    <row r="845" customFormat="false" ht="15" hidden="false" customHeight="false" outlineLevel="0" collapsed="false">
      <c r="A845" s="11"/>
      <c r="B845" s="11"/>
      <c r="C845" s="15" t="str">
        <f aca="false">IF($B845="","",IFERROR(INDEX(Customers!$B$11:$B$5000,MATCH($B845,Customers!$A$11:$A$5000,0)),"Unknown ID"))</f>
        <v/>
      </c>
      <c r="D845" s="12"/>
      <c r="E845" s="12"/>
      <c r="F845" s="18"/>
      <c r="G845" s="11"/>
      <c r="H845" s="15" t="str">
        <f aca="false">IF(AND($A845="",$B845="",$D845="",$E845="",$F845="",$G845=""),"",IF($A845="","Fix: add a charge ID",IF(COUNTIF($A$6:$A$5000,$A845)+COUNTIF(Payments!$A$6:$A$5000,$A845)&gt;1,"Fix: duplicate ID",IF($B845="","Fix: choose a customer ID",IF(COUNTIF(Customers!$A$11:$A$5000,$B845)=0,"Fix: unknown customer ID",IF(COUNTIF(Customers!$A$11:$A$5000,$B845)&gt;1,"Fix: customer ID used twice on Customers",IF(NOT(ISNUMBER($D845)),"Fix: charge date",IF(OR($D845&lt;36526,$D845&lt;&gt;INT($D845)),"Fix: charge date",IF($D845&gt;AsOf,"Fix: charge date is after the as-of date",IF(NOT(ISNUMBER($E845)),"Fix: due date",IF(OR($E845&lt;36526,$E845&lt;&gt;INT($E845)),"Fix: due date",IF($E845&lt;$D845,"Fix: due date is before the charge date",IF(NOT(ISNUMBER($F845)),"Fix: amount must be a number",IF($F845&lt;=0,"Fix: amount must be more than 0",IF(ROUND($F845,2)&lt;&gt;$F845,"Fix: amount in dollars and cents",IF($F845&gt;999999.99,"Fix: amount too large","OK"))))))))))))))))</f>
        <v/>
      </c>
    </row>
    <row r="846" customFormat="false" ht="15" hidden="false" customHeight="false" outlineLevel="0" collapsed="false">
      <c r="A846" s="11"/>
      <c r="B846" s="11"/>
      <c r="C846" s="15" t="str">
        <f aca="false">IF($B846="","",IFERROR(INDEX(Customers!$B$11:$B$5000,MATCH($B846,Customers!$A$11:$A$5000,0)),"Unknown ID"))</f>
        <v/>
      </c>
      <c r="D846" s="12"/>
      <c r="E846" s="12"/>
      <c r="F846" s="18"/>
      <c r="G846" s="11"/>
      <c r="H846" s="15" t="str">
        <f aca="false">IF(AND($A846="",$B846="",$D846="",$E846="",$F846="",$G846=""),"",IF($A846="","Fix: add a charge ID",IF(COUNTIF($A$6:$A$5000,$A846)+COUNTIF(Payments!$A$6:$A$5000,$A846)&gt;1,"Fix: duplicate ID",IF($B846="","Fix: choose a customer ID",IF(COUNTIF(Customers!$A$11:$A$5000,$B846)=0,"Fix: unknown customer ID",IF(COUNTIF(Customers!$A$11:$A$5000,$B846)&gt;1,"Fix: customer ID used twice on Customers",IF(NOT(ISNUMBER($D846)),"Fix: charge date",IF(OR($D846&lt;36526,$D846&lt;&gt;INT($D846)),"Fix: charge date",IF($D846&gt;AsOf,"Fix: charge date is after the as-of date",IF(NOT(ISNUMBER($E846)),"Fix: due date",IF(OR($E846&lt;36526,$E846&lt;&gt;INT($E846)),"Fix: due date",IF($E846&lt;$D846,"Fix: due date is before the charge date",IF(NOT(ISNUMBER($F846)),"Fix: amount must be a number",IF($F846&lt;=0,"Fix: amount must be more than 0",IF(ROUND($F846,2)&lt;&gt;$F846,"Fix: amount in dollars and cents",IF($F846&gt;999999.99,"Fix: amount too large","OK"))))))))))))))))</f>
        <v/>
      </c>
    </row>
    <row r="847" customFormat="false" ht="15" hidden="false" customHeight="false" outlineLevel="0" collapsed="false">
      <c r="A847" s="11"/>
      <c r="B847" s="11"/>
      <c r="C847" s="15" t="str">
        <f aca="false">IF($B847="","",IFERROR(INDEX(Customers!$B$11:$B$5000,MATCH($B847,Customers!$A$11:$A$5000,0)),"Unknown ID"))</f>
        <v/>
      </c>
      <c r="D847" s="12"/>
      <c r="E847" s="12"/>
      <c r="F847" s="18"/>
      <c r="G847" s="11"/>
      <c r="H847" s="15" t="str">
        <f aca="false">IF(AND($A847="",$B847="",$D847="",$E847="",$F847="",$G847=""),"",IF($A847="","Fix: add a charge ID",IF(COUNTIF($A$6:$A$5000,$A847)+COUNTIF(Payments!$A$6:$A$5000,$A847)&gt;1,"Fix: duplicate ID",IF($B847="","Fix: choose a customer ID",IF(COUNTIF(Customers!$A$11:$A$5000,$B847)=0,"Fix: unknown customer ID",IF(COUNTIF(Customers!$A$11:$A$5000,$B847)&gt;1,"Fix: customer ID used twice on Customers",IF(NOT(ISNUMBER($D847)),"Fix: charge date",IF(OR($D847&lt;36526,$D847&lt;&gt;INT($D847)),"Fix: charge date",IF($D847&gt;AsOf,"Fix: charge date is after the as-of date",IF(NOT(ISNUMBER($E847)),"Fix: due date",IF(OR($E847&lt;36526,$E847&lt;&gt;INT($E847)),"Fix: due date",IF($E847&lt;$D847,"Fix: due date is before the charge date",IF(NOT(ISNUMBER($F847)),"Fix: amount must be a number",IF($F847&lt;=0,"Fix: amount must be more than 0",IF(ROUND($F847,2)&lt;&gt;$F847,"Fix: amount in dollars and cents",IF($F847&gt;999999.99,"Fix: amount too large","OK"))))))))))))))))</f>
        <v/>
      </c>
    </row>
    <row r="848" customFormat="false" ht="15" hidden="false" customHeight="false" outlineLevel="0" collapsed="false">
      <c r="A848" s="11"/>
      <c r="B848" s="11"/>
      <c r="C848" s="15" t="str">
        <f aca="false">IF($B848="","",IFERROR(INDEX(Customers!$B$11:$B$5000,MATCH($B848,Customers!$A$11:$A$5000,0)),"Unknown ID"))</f>
        <v/>
      </c>
      <c r="D848" s="12"/>
      <c r="E848" s="12"/>
      <c r="F848" s="18"/>
      <c r="G848" s="11"/>
      <c r="H848" s="15" t="str">
        <f aca="false">IF(AND($A848="",$B848="",$D848="",$E848="",$F848="",$G848=""),"",IF($A848="","Fix: add a charge ID",IF(COUNTIF($A$6:$A$5000,$A848)+COUNTIF(Payments!$A$6:$A$5000,$A848)&gt;1,"Fix: duplicate ID",IF($B848="","Fix: choose a customer ID",IF(COUNTIF(Customers!$A$11:$A$5000,$B848)=0,"Fix: unknown customer ID",IF(COUNTIF(Customers!$A$11:$A$5000,$B848)&gt;1,"Fix: customer ID used twice on Customers",IF(NOT(ISNUMBER($D848)),"Fix: charge date",IF(OR($D848&lt;36526,$D848&lt;&gt;INT($D848)),"Fix: charge date",IF($D848&gt;AsOf,"Fix: charge date is after the as-of date",IF(NOT(ISNUMBER($E848)),"Fix: due date",IF(OR($E848&lt;36526,$E848&lt;&gt;INT($E848)),"Fix: due date",IF($E848&lt;$D848,"Fix: due date is before the charge date",IF(NOT(ISNUMBER($F848)),"Fix: amount must be a number",IF($F848&lt;=0,"Fix: amount must be more than 0",IF(ROUND($F848,2)&lt;&gt;$F848,"Fix: amount in dollars and cents",IF($F848&gt;999999.99,"Fix: amount too large","OK"))))))))))))))))</f>
        <v/>
      </c>
    </row>
    <row r="849" customFormat="false" ht="15" hidden="false" customHeight="false" outlineLevel="0" collapsed="false">
      <c r="A849" s="11"/>
      <c r="B849" s="11"/>
      <c r="C849" s="15" t="str">
        <f aca="false">IF($B849="","",IFERROR(INDEX(Customers!$B$11:$B$5000,MATCH($B849,Customers!$A$11:$A$5000,0)),"Unknown ID"))</f>
        <v/>
      </c>
      <c r="D849" s="12"/>
      <c r="E849" s="12"/>
      <c r="F849" s="18"/>
      <c r="G849" s="11"/>
      <c r="H849" s="15" t="str">
        <f aca="false">IF(AND($A849="",$B849="",$D849="",$E849="",$F849="",$G849=""),"",IF($A849="","Fix: add a charge ID",IF(COUNTIF($A$6:$A$5000,$A849)+COUNTIF(Payments!$A$6:$A$5000,$A849)&gt;1,"Fix: duplicate ID",IF($B849="","Fix: choose a customer ID",IF(COUNTIF(Customers!$A$11:$A$5000,$B849)=0,"Fix: unknown customer ID",IF(COUNTIF(Customers!$A$11:$A$5000,$B849)&gt;1,"Fix: customer ID used twice on Customers",IF(NOT(ISNUMBER($D849)),"Fix: charge date",IF(OR($D849&lt;36526,$D849&lt;&gt;INT($D849)),"Fix: charge date",IF($D849&gt;AsOf,"Fix: charge date is after the as-of date",IF(NOT(ISNUMBER($E849)),"Fix: due date",IF(OR($E849&lt;36526,$E849&lt;&gt;INT($E849)),"Fix: due date",IF($E849&lt;$D849,"Fix: due date is before the charge date",IF(NOT(ISNUMBER($F849)),"Fix: amount must be a number",IF($F849&lt;=0,"Fix: amount must be more than 0",IF(ROUND($F849,2)&lt;&gt;$F849,"Fix: amount in dollars and cents",IF($F849&gt;999999.99,"Fix: amount too large","OK"))))))))))))))))</f>
        <v/>
      </c>
    </row>
    <row r="850" customFormat="false" ht="15" hidden="false" customHeight="false" outlineLevel="0" collapsed="false">
      <c r="A850" s="11"/>
      <c r="B850" s="11"/>
      <c r="C850" s="15" t="str">
        <f aca="false">IF($B850="","",IFERROR(INDEX(Customers!$B$11:$B$5000,MATCH($B850,Customers!$A$11:$A$5000,0)),"Unknown ID"))</f>
        <v/>
      </c>
      <c r="D850" s="12"/>
      <c r="E850" s="12"/>
      <c r="F850" s="18"/>
      <c r="G850" s="11"/>
      <c r="H850" s="15" t="str">
        <f aca="false">IF(AND($A850="",$B850="",$D850="",$E850="",$F850="",$G850=""),"",IF($A850="","Fix: add a charge ID",IF(COUNTIF($A$6:$A$5000,$A850)+COUNTIF(Payments!$A$6:$A$5000,$A850)&gt;1,"Fix: duplicate ID",IF($B850="","Fix: choose a customer ID",IF(COUNTIF(Customers!$A$11:$A$5000,$B850)=0,"Fix: unknown customer ID",IF(COUNTIF(Customers!$A$11:$A$5000,$B850)&gt;1,"Fix: customer ID used twice on Customers",IF(NOT(ISNUMBER($D850)),"Fix: charge date",IF(OR($D850&lt;36526,$D850&lt;&gt;INT($D850)),"Fix: charge date",IF($D850&gt;AsOf,"Fix: charge date is after the as-of date",IF(NOT(ISNUMBER($E850)),"Fix: due date",IF(OR($E850&lt;36526,$E850&lt;&gt;INT($E850)),"Fix: due date",IF($E850&lt;$D850,"Fix: due date is before the charge date",IF(NOT(ISNUMBER($F850)),"Fix: amount must be a number",IF($F850&lt;=0,"Fix: amount must be more than 0",IF(ROUND($F850,2)&lt;&gt;$F850,"Fix: amount in dollars and cents",IF($F850&gt;999999.99,"Fix: amount too large","OK"))))))))))))))))</f>
        <v/>
      </c>
    </row>
    <row r="851" customFormat="false" ht="15" hidden="false" customHeight="false" outlineLevel="0" collapsed="false">
      <c r="A851" s="11"/>
      <c r="B851" s="11"/>
      <c r="C851" s="15" t="str">
        <f aca="false">IF($B851="","",IFERROR(INDEX(Customers!$B$11:$B$5000,MATCH($B851,Customers!$A$11:$A$5000,0)),"Unknown ID"))</f>
        <v/>
      </c>
      <c r="D851" s="12"/>
      <c r="E851" s="12"/>
      <c r="F851" s="18"/>
      <c r="G851" s="11"/>
      <c r="H851" s="15" t="str">
        <f aca="false">IF(AND($A851="",$B851="",$D851="",$E851="",$F851="",$G851=""),"",IF($A851="","Fix: add a charge ID",IF(COUNTIF($A$6:$A$5000,$A851)+COUNTIF(Payments!$A$6:$A$5000,$A851)&gt;1,"Fix: duplicate ID",IF($B851="","Fix: choose a customer ID",IF(COUNTIF(Customers!$A$11:$A$5000,$B851)=0,"Fix: unknown customer ID",IF(COUNTIF(Customers!$A$11:$A$5000,$B851)&gt;1,"Fix: customer ID used twice on Customers",IF(NOT(ISNUMBER($D851)),"Fix: charge date",IF(OR($D851&lt;36526,$D851&lt;&gt;INT($D851)),"Fix: charge date",IF($D851&gt;AsOf,"Fix: charge date is after the as-of date",IF(NOT(ISNUMBER($E851)),"Fix: due date",IF(OR($E851&lt;36526,$E851&lt;&gt;INT($E851)),"Fix: due date",IF($E851&lt;$D851,"Fix: due date is before the charge date",IF(NOT(ISNUMBER($F851)),"Fix: amount must be a number",IF($F851&lt;=0,"Fix: amount must be more than 0",IF(ROUND($F851,2)&lt;&gt;$F851,"Fix: amount in dollars and cents",IF($F851&gt;999999.99,"Fix: amount too large","OK"))))))))))))))))</f>
        <v/>
      </c>
    </row>
    <row r="852" customFormat="false" ht="15" hidden="false" customHeight="false" outlineLevel="0" collapsed="false">
      <c r="A852" s="11"/>
      <c r="B852" s="11"/>
      <c r="C852" s="15" t="str">
        <f aca="false">IF($B852="","",IFERROR(INDEX(Customers!$B$11:$B$5000,MATCH($B852,Customers!$A$11:$A$5000,0)),"Unknown ID"))</f>
        <v/>
      </c>
      <c r="D852" s="12"/>
      <c r="E852" s="12"/>
      <c r="F852" s="18"/>
      <c r="G852" s="11"/>
      <c r="H852" s="15" t="str">
        <f aca="false">IF(AND($A852="",$B852="",$D852="",$E852="",$F852="",$G852=""),"",IF($A852="","Fix: add a charge ID",IF(COUNTIF($A$6:$A$5000,$A852)+COUNTIF(Payments!$A$6:$A$5000,$A852)&gt;1,"Fix: duplicate ID",IF($B852="","Fix: choose a customer ID",IF(COUNTIF(Customers!$A$11:$A$5000,$B852)=0,"Fix: unknown customer ID",IF(COUNTIF(Customers!$A$11:$A$5000,$B852)&gt;1,"Fix: customer ID used twice on Customers",IF(NOT(ISNUMBER($D852)),"Fix: charge date",IF(OR($D852&lt;36526,$D852&lt;&gt;INT($D852)),"Fix: charge date",IF($D852&gt;AsOf,"Fix: charge date is after the as-of date",IF(NOT(ISNUMBER($E852)),"Fix: due date",IF(OR($E852&lt;36526,$E852&lt;&gt;INT($E852)),"Fix: due date",IF($E852&lt;$D852,"Fix: due date is before the charge date",IF(NOT(ISNUMBER($F852)),"Fix: amount must be a number",IF($F852&lt;=0,"Fix: amount must be more than 0",IF(ROUND($F852,2)&lt;&gt;$F852,"Fix: amount in dollars and cents",IF($F852&gt;999999.99,"Fix: amount too large","OK"))))))))))))))))</f>
        <v/>
      </c>
    </row>
    <row r="853" customFormat="false" ht="15" hidden="false" customHeight="false" outlineLevel="0" collapsed="false">
      <c r="A853" s="11"/>
      <c r="B853" s="11"/>
      <c r="C853" s="15" t="str">
        <f aca="false">IF($B853="","",IFERROR(INDEX(Customers!$B$11:$B$5000,MATCH($B853,Customers!$A$11:$A$5000,0)),"Unknown ID"))</f>
        <v/>
      </c>
      <c r="D853" s="12"/>
      <c r="E853" s="12"/>
      <c r="F853" s="18"/>
      <c r="G853" s="11"/>
      <c r="H853" s="15" t="str">
        <f aca="false">IF(AND($A853="",$B853="",$D853="",$E853="",$F853="",$G853=""),"",IF($A853="","Fix: add a charge ID",IF(COUNTIF($A$6:$A$5000,$A853)+COUNTIF(Payments!$A$6:$A$5000,$A853)&gt;1,"Fix: duplicate ID",IF($B853="","Fix: choose a customer ID",IF(COUNTIF(Customers!$A$11:$A$5000,$B853)=0,"Fix: unknown customer ID",IF(COUNTIF(Customers!$A$11:$A$5000,$B853)&gt;1,"Fix: customer ID used twice on Customers",IF(NOT(ISNUMBER($D853)),"Fix: charge date",IF(OR($D853&lt;36526,$D853&lt;&gt;INT($D853)),"Fix: charge date",IF($D853&gt;AsOf,"Fix: charge date is after the as-of date",IF(NOT(ISNUMBER($E853)),"Fix: due date",IF(OR($E853&lt;36526,$E853&lt;&gt;INT($E853)),"Fix: due date",IF($E853&lt;$D853,"Fix: due date is before the charge date",IF(NOT(ISNUMBER($F853)),"Fix: amount must be a number",IF($F853&lt;=0,"Fix: amount must be more than 0",IF(ROUND($F853,2)&lt;&gt;$F853,"Fix: amount in dollars and cents",IF($F853&gt;999999.99,"Fix: amount too large","OK"))))))))))))))))</f>
        <v/>
      </c>
    </row>
    <row r="854" customFormat="false" ht="15" hidden="false" customHeight="false" outlineLevel="0" collapsed="false">
      <c r="A854" s="11"/>
      <c r="B854" s="11"/>
      <c r="C854" s="15" t="str">
        <f aca="false">IF($B854="","",IFERROR(INDEX(Customers!$B$11:$B$5000,MATCH($B854,Customers!$A$11:$A$5000,0)),"Unknown ID"))</f>
        <v/>
      </c>
      <c r="D854" s="12"/>
      <c r="E854" s="12"/>
      <c r="F854" s="18"/>
      <c r="G854" s="11"/>
      <c r="H854" s="15" t="str">
        <f aca="false">IF(AND($A854="",$B854="",$D854="",$E854="",$F854="",$G854=""),"",IF($A854="","Fix: add a charge ID",IF(COUNTIF($A$6:$A$5000,$A854)+COUNTIF(Payments!$A$6:$A$5000,$A854)&gt;1,"Fix: duplicate ID",IF($B854="","Fix: choose a customer ID",IF(COUNTIF(Customers!$A$11:$A$5000,$B854)=0,"Fix: unknown customer ID",IF(COUNTIF(Customers!$A$11:$A$5000,$B854)&gt;1,"Fix: customer ID used twice on Customers",IF(NOT(ISNUMBER($D854)),"Fix: charge date",IF(OR($D854&lt;36526,$D854&lt;&gt;INT($D854)),"Fix: charge date",IF($D854&gt;AsOf,"Fix: charge date is after the as-of date",IF(NOT(ISNUMBER($E854)),"Fix: due date",IF(OR($E854&lt;36526,$E854&lt;&gt;INT($E854)),"Fix: due date",IF($E854&lt;$D854,"Fix: due date is before the charge date",IF(NOT(ISNUMBER($F854)),"Fix: amount must be a number",IF($F854&lt;=0,"Fix: amount must be more than 0",IF(ROUND($F854,2)&lt;&gt;$F854,"Fix: amount in dollars and cents",IF($F854&gt;999999.99,"Fix: amount too large","OK"))))))))))))))))</f>
        <v/>
      </c>
    </row>
    <row r="855" customFormat="false" ht="15" hidden="false" customHeight="false" outlineLevel="0" collapsed="false">
      <c r="A855" s="11"/>
      <c r="B855" s="11"/>
      <c r="C855" s="15" t="str">
        <f aca="false">IF($B855="","",IFERROR(INDEX(Customers!$B$11:$B$5000,MATCH($B855,Customers!$A$11:$A$5000,0)),"Unknown ID"))</f>
        <v/>
      </c>
      <c r="D855" s="12"/>
      <c r="E855" s="12"/>
      <c r="F855" s="18"/>
      <c r="G855" s="11"/>
      <c r="H855" s="15" t="str">
        <f aca="false">IF(AND($A855="",$B855="",$D855="",$E855="",$F855="",$G855=""),"",IF($A855="","Fix: add a charge ID",IF(COUNTIF($A$6:$A$5000,$A855)+COUNTIF(Payments!$A$6:$A$5000,$A855)&gt;1,"Fix: duplicate ID",IF($B855="","Fix: choose a customer ID",IF(COUNTIF(Customers!$A$11:$A$5000,$B855)=0,"Fix: unknown customer ID",IF(COUNTIF(Customers!$A$11:$A$5000,$B855)&gt;1,"Fix: customer ID used twice on Customers",IF(NOT(ISNUMBER($D855)),"Fix: charge date",IF(OR($D855&lt;36526,$D855&lt;&gt;INT($D855)),"Fix: charge date",IF($D855&gt;AsOf,"Fix: charge date is after the as-of date",IF(NOT(ISNUMBER($E855)),"Fix: due date",IF(OR($E855&lt;36526,$E855&lt;&gt;INT($E855)),"Fix: due date",IF($E855&lt;$D855,"Fix: due date is before the charge date",IF(NOT(ISNUMBER($F855)),"Fix: amount must be a number",IF($F855&lt;=0,"Fix: amount must be more than 0",IF(ROUND($F855,2)&lt;&gt;$F855,"Fix: amount in dollars and cents",IF($F855&gt;999999.99,"Fix: amount too large","OK"))))))))))))))))</f>
        <v/>
      </c>
    </row>
    <row r="856" customFormat="false" ht="15" hidden="false" customHeight="false" outlineLevel="0" collapsed="false">
      <c r="A856" s="11"/>
      <c r="B856" s="11"/>
      <c r="C856" s="15" t="str">
        <f aca="false">IF($B856="","",IFERROR(INDEX(Customers!$B$11:$B$5000,MATCH($B856,Customers!$A$11:$A$5000,0)),"Unknown ID"))</f>
        <v/>
      </c>
      <c r="D856" s="12"/>
      <c r="E856" s="12"/>
      <c r="F856" s="18"/>
      <c r="G856" s="11"/>
      <c r="H856" s="15" t="str">
        <f aca="false">IF(AND($A856="",$B856="",$D856="",$E856="",$F856="",$G856=""),"",IF($A856="","Fix: add a charge ID",IF(COUNTIF($A$6:$A$5000,$A856)+COUNTIF(Payments!$A$6:$A$5000,$A856)&gt;1,"Fix: duplicate ID",IF($B856="","Fix: choose a customer ID",IF(COUNTIF(Customers!$A$11:$A$5000,$B856)=0,"Fix: unknown customer ID",IF(COUNTIF(Customers!$A$11:$A$5000,$B856)&gt;1,"Fix: customer ID used twice on Customers",IF(NOT(ISNUMBER($D856)),"Fix: charge date",IF(OR($D856&lt;36526,$D856&lt;&gt;INT($D856)),"Fix: charge date",IF($D856&gt;AsOf,"Fix: charge date is after the as-of date",IF(NOT(ISNUMBER($E856)),"Fix: due date",IF(OR($E856&lt;36526,$E856&lt;&gt;INT($E856)),"Fix: due date",IF($E856&lt;$D856,"Fix: due date is before the charge date",IF(NOT(ISNUMBER($F856)),"Fix: amount must be a number",IF($F856&lt;=0,"Fix: amount must be more than 0",IF(ROUND($F856,2)&lt;&gt;$F856,"Fix: amount in dollars and cents",IF($F856&gt;999999.99,"Fix: amount too large","OK"))))))))))))))))</f>
        <v/>
      </c>
    </row>
    <row r="857" customFormat="false" ht="15" hidden="false" customHeight="false" outlineLevel="0" collapsed="false">
      <c r="A857" s="11"/>
      <c r="B857" s="11"/>
      <c r="C857" s="15" t="str">
        <f aca="false">IF($B857="","",IFERROR(INDEX(Customers!$B$11:$B$5000,MATCH($B857,Customers!$A$11:$A$5000,0)),"Unknown ID"))</f>
        <v/>
      </c>
      <c r="D857" s="12"/>
      <c r="E857" s="12"/>
      <c r="F857" s="18"/>
      <c r="G857" s="11"/>
      <c r="H857" s="15" t="str">
        <f aca="false">IF(AND($A857="",$B857="",$D857="",$E857="",$F857="",$G857=""),"",IF($A857="","Fix: add a charge ID",IF(COUNTIF($A$6:$A$5000,$A857)+COUNTIF(Payments!$A$6:$A$5000,$A857)&gt;1,"Fix: duplicate ID",IF($B857="","Fix: choose a customer ID",IF(COUNTIF(Customers!$A$11:$A$5000,$B857)=0,"Fix: unknown customer ID",IF(COUNTIF(Customers!$A$11:$A$5000,$B857)&gt;1,"Fix: customer ID used twice on Customers",IF(NOT(ISNUMBER($D857)),"Fix: charge date",IF(OR($D857&lt;36526,$D857&lt;&gt;INT($D857)),"Fix: charge date",IF($D857&gt;AsOf,"Fix: charge date is after the as-of date",IF(NOT(ISNUMBER($E857)),"Fix: due date",IF(OR($E857&lt;36526,$E857&lt;&gt;INT($E857)),"Fix: due date",IF($E857&lt;$D857,"Fix: due date is before the charge date",IF(NOT(ISNUMBER($F857)),"Fix: amount must be a number",IF($F857&lt;=0,"Fix: amount must be more than 0",IF(ROUND($F857,2)&lt;&gt;$F857,"Fix: amount in dollars and cents",IF($F857&gt;999999.99,"Fix: amount too large","OK"))))))))))))))))</f>
        <v/>
      </c>
    </row>
    <row r="858" customFormat="false" ht="15" hidden="false" customHeight="false" outlineLevel="0" collapsed="false">
      <c r="A858" s="11"/>
      <c r="B858" s="11"/>
      <c r="C858" s="15" t="str">
        <f aca="false">IF($B858="","",IFERROR(INDEX(Customers!$B$11:$B$5000,MATCH($B858,Customers!$A$11:$A$5000,0)),"Unknown ID"))</f>
        <v/>
      </c>
      <c r="D858" s="12"/>
      <c r="E858" s="12"/>
      <c r="F858" s="18"/>
      <c r="G858" s="11"/>
      <c r="H858" s="15" t="str">
        <f aca="false">IF(AND($A858="",$B858="",$D858="",$E858="",$F858="",$G858=""),"",IF($A858="","Fix: add a charge ID",IF(COUNTIF($A$6:$A$5000,$A858)+COUNTIF(Payments!$A$6:$A$5000,$A858)&gt;1,"Fix: duplicate ID",IF($B858="","Fix: choose a customer ID",IF(COUNTIF(Customers!$A$11:$A$5000,$B858)=0,"Fix: unknown customer ID",IF(COUNTIF(Customers!$A$11:$A$5000,$B858)&gt;1,"Fix: customer ID used twice on Customers",IF(NOT(ISNUMBER($D858)),"Fix: charge date",IF(OR($D858&lt;36526,$D858&lt;&gt;INT($D858)),"Fix: charge date",IF($D858&gt;AsOf,"Fix: charge date is after the as-of date",IF(NOT(ISNUMBER($E858)),"Fix: due date",IF(OR($E858&lt;36526,$E858&lt;&gt;INT($E858)),"Fix: due date",IF($E858&lt;$D858,"Fix: due date is before the charge date",IF(NOT(ISNUMBER($F858)),"Fix: amount must be a number",IF($F858&lt;=0,"Fix: amount must be more than 0",IF(ROUND($F858,2)&lt;&gt;$F858,"Fix: amount in dollars and cents",IF($F858&gt;999999.99,"Fix: amount too large","OK"))))))))))))))))</f>
        <v/>
      </c>
    </row>
    <row r="859" customFormat="false" ht="15" hidden="false" customHeight="false" outlineLevel="0" collapsed="false">
      <c r="A859" s="11"/>
      <c r="B859" s="11"/>
      <c r="C859" s="15" t="str">
        <f aca="false">IF($B859="","",IFERROR(INDEX(Customers!$B$11:$B$5000,MATCH($B859,Customers!$A$11:$A$5000,0)),"Unknown ID"))</f>
        <v/>
      </c>
      <c r="D859" s="12"/>
      <c r="E859" s="12"/>
      <c r="F859" s="18"/>
      <c r="G859" s="11"/>
      <c r="H859" s="15" t="str">
        <f aca="false">IF(AND($A859="",$B859="",$D859="",$E859="",$F859="",$G859=""),"",IF($A859="","Fix: add a charge ID",IF(COUNTIF($A$6:$A$5000,$A859)+COUNTIF(Payments!$A$6:$A$5000,$A859)&gt;1,"Fix: duplicate ID",IF($B859="","Fix: choose a customer ID",IF(COUNTIF(Customers!$A$11:$A$5000,$B859)=0,"Fix: unknown customer ID",IF(COUNTIF(Customers!$A$11:$A$5000,$B859)&gt;1,"Fix: customer ID used twice on Customers",IF(NOT(ISNUMBER($D859)),"Fix: charge date",IF(OR($D859&lt;36526,$D859&lt;&gt;INT($D859)),"Fix: charge date",IF($D859&gt;AsOf,"Fix: charge date is after the as-of date",IF(NOT(ISNUMBER($E859)),"Fix: due date",IF(OR($E859&lt;36526,$E859&lt;&gt;INT($E859)),"Fix: due date",IF($E859&lt;$D859,"Fix: due date is before the charge date",IF(NOT(ISNUMBER($F859)),"Fix: amount must be a number",IF($F859&lt;=0,"Fix: amount must be more than 0",IF(ROUND($F859,2)&lt;&gt;$F859,"Fix: amount in dollars and cents",IF($F859&gt;999999.99,"Fix: amount too large","OK"))))))))))))))))</f>
        <v/>
      </c>
    </row>
    <row r="860" customFormat="false" ht="15" hidden="false" customHeight="false" outlineLevel="0" collapsed="false">
      <c r="A860" s="11"/>
      <c r="B860" s="11"/>
      <c r="C860" s="15" t="str">
        <f aca="false">IF($B860="","",IFERROR(INDEX(Customers!$B$11:$B$5000,MATCH($B860,Customers!$A$11:$A$5000,0)),"Unknown ID"))</f>
        <v/>
      </c>
      <c r="D860" s="12"/>
      <c r="E860" s="12"/>
      <c r="F860" s="18"/>
      <c r="G860" s="11"/>
      <c r="H860" s="15" t="str">
        <f aca="false">IF(AND($A860="",$B860="",$D860="",$E860="",$F860="",$G860=""),"",IF($A860="","Fix: add a charge ID",IF(COUNTIF($A$6:$A$5000,$A860)+COUNTIF(Payments!$A$6:$A$5000,$A860)&gt;1,"Fix: duplicate ID",IF($B860="","Fix: choose a customer ID",IF(COUNTIF(Customers!$A$11:$A$5000,$B860)=0,"Fix: unknown customer ID",IF(COUNTIF(Customers!$A$11:$A$5000,$B860)&gt;1,"Fix: customer ID used twice on Customers",IF(NOT(ISNUMBER($D860)),"Fix: charge date",IF(OR($D860&lt;36526,$D860&lt;&gt;INT($D860)),"Fix: charge date",IF($D860&gt;AsOf,"Fix: charge date is after the as-of date",IF(NOT(ISNUMBER($E860)),"Fix: due date",IF(OR($E860&lt;36526,$E860&lt;&gt;INT($E860)),"Fix: due date",IF($E860&lt;$D860,"Fix: due date is before the charge date",IF(NOT(ISNUMBER($F860)),"Fix: amount must be a number",IF($F860&lt;=0,"Fix: amount must be more than 0",IF(ROUND($F860,2)&lt;&gt;$F860,"Fix: amount in dollars and cents",IF($F860&gt;999999.99,"Fix: amount too large","OK"))))))))))))))))</f>
        <v/>
      </c>
    </row>
    <row r="861" customFormat="false" ht="15" hidden="false" customHeight="false" outlineLevel="0" collapsed="false">
      <c r="A861" s="11"/>
      <c r="B861" s="11"/>
      <c r="C861" s="15" t="str">
        <f aca="false">IF($B861="","",IFERROR(INDEX(Customers!$B$11:$B$5000,MATCH($B861,Customers!$A$11:$A$5000,0)),"Unknown ID"))</f>
        <v/>
      </c>
      <c r="D861" s="12"/>
      <c r="E861" s="12"/>
      <c r="F861" s="18"/>
      <c r="G861" s="11"/>
      <c r="H861" s="15" t="str">
        <f aca="false">IF(AND($A861="",$B861="",$D861="",$E861="",$F861="",$G861=""),"",IF($A861="","Fix: add a charge ID",IF(COUNTIF($A$6:$A$5000,$A861)+COUNTIF(Payments!$A$6:$A$5000,$A861)&gt;1,"Fix: duplicate ID",IF($B861="","Fix: choose a customer ID",IF(COUNTIF(Customers!$A$11:$A$5000,$B861)=0,"Fix: unknown customer ID",IF(COUNTIF(Customers!$A$11:$A$5000,$B861)&gt;1,"Fix: customer ID used twice on Customers",IF(NOT(ISNUMBER($D861)),"Fix: charge date",IF(OR($D861&lt;36526,$D861&lt;&gt;INT($D861)),"Fix: charge date",IF($D861&gt;AsOf,"Fix: charge date is after the as-of date",IF(NOT(ISNUMBER($E861)),"Fix: due date",IF(OR($E861&lt;36526,$E861&lt;&gt;INT($E861)),"Fix: due date",IF($E861&lt;$D861,"Fix: due date is before the charge date",IF(NOT(ISNUMBER($F861)),"Fix: amount must be a number",IF($F861&lt;=0,"Fix: amount must be more than 0",IF(ROUND($F861,2)&lt;&gt;$F861,"Fix: amount in dollars and cents",IF($F861&gt;999999.99,"Fix: amount too large","OK"))))))))))))))))</f>
        <v/>
      </c>
    </row>
    <row r="862" customFormat="false" ht="15" hidden="false" customHeight="false" outlineLevel="0" collapsed="false">
      <c r="A862" s="11"/>
      <c r="B862" s="11"/>
      <c r="C862" s="15" t="str">
        <f aca="false">IF($B862="","",IFERROR(INDEX(Customers!$B$11:$B$5000,MATCH($B862,Customers!$A$11:$A$5000,0)),"Unknown ID"))</f>
        <v/>
      </c>
      <c r="D862" s="12"/>
      <c r="E862" s="12"/>
      <c r="F862" s="18"/>
      <c r="G862" s="11"/>
      <c r="H862" s="15" t="str">
        <f aca="false">IF(AND($A862="",$B862="",$D862="",$E862="",$F862="",$G862=""),"",IF($A862="","Fix: add a charge ID",IF(COUNTIF($A$6:$A$5000,$A862)+COUNTIF(Payments!$A$6:$A$5000,$A862)&gt;1,"Fix: duplicate ID",IF($B862="","Fix: choose a customer ID",IF(COUNTIF(Customers!$A$11:$A$5000,$B862)=0,"Fix: unknown customer ID",IF(COUNTIF(Customers!$A$11:$A$5000,$B862)&gt;1,"Fix: customer ID used twice on Customers",IF(NOT(ISNUMBER($D862)),"Fix: charge date",IF(OR($D862&lt;36526,$D862&lt;&gt;INT($D862)),"Fix: charge date",IF($D862&gt;AsOf,"Fix: charge date is after the as-of date",IF(NOT(ISNUMBER($E862)),"Fix: due date",IF(OR($E862&lt;36526,$E862&lt;&gt;INT($E862)),"Fix: due date",IF($E862&lt;$D862,"Fix: due date is before the charge date",IF(NOT(ISNUMBER($F862)),"Fix: amount must be a number",IF($F862&lt;=0,"Fix: amount must be more than 0",IF(ROUND($F862,2)&lt;&gt;$F862,"Fix: amount in dollars and cents",IF($F862&gt;999999.99,"Fix: amount too large","OK"))))))))))))))))</f>
        <v/>
      </c>
    </row>
    <row r="863" customFormat="false" ht="15" hidden="false" customHeight="false" outlineLevel="0" collapsed="false">
      <c r="A863" s="11"/>
      <c r="B863" s="11"/>
      <c r="C863" s="15" t="str">
        <f aca="false">IF($B863="","",IFERROR(INDEX(Customers!$B$11:$B$5000,MATCH($B863,Customers!$A$11:$A$5000,0)),"Unknown ID"))</f>
        <v/>
      </c>
      <c r="D863" s="12"/>
      <c r="E863" s="12"/>
      <c r="F863" s="18"/>
      <c r="G863" s="11"/>
      <c r="H863" s="15" t="str">
        <f aca="false">IF(AND($A863="",$B863="",$D863="",$E863="",$F863="",$G863=""),"",IF($A863="","Fix: add a charge ID",IF(COUNTIF($A$6:$A$5000,$A863)+COUNTIF(Payments!$A$6:$A$5000,$A863)&gt;1,"Fix: duplicate ID",IF($B863="","Fix: choose a customer ID",IF(COUNTIF(Customers!$A$11:$A$5000,$B863)=0,"Fix: unknown customer ID",IF(COUNTIF(Customers!$A$11:$A$5000,$B863)&gt;1,"Fix: customer ID used twice on Customers",IF(NOT(ISNUMBER($D863)),"Fix: charge date",IF(OR($D863&lt;36526,$D863&lt;&gt;INT($D863)),"Fix: charge date",IF($D863&gt;AsOf,"Fix: charge date is after the as-of date",IF(NOT(ISNUMBER($E863)),"Fix: due date",IF(OR($E863&lt;36526,$E863&lt;&gt;INT($E863)),"Fix: due date",IF($E863&lt;$D863,"Fix: due date is before the charge date",IF(NOT(ISNUMBER($F863)),"Fix: amount must be a number",IF($F863&lt;=0,"Fix: amount must be more than 0",IF(ROUND($F863,2)&lt;&gt;$F863,"Fix: amount in dollars and cents",IF($F863&gt;999999.99,"Fix: amount too large","OK"))))))))))))))))</f>
        <v/>
      </c>
    </row>
    <row r="864" customFormat="false" ht="15" hidden="false" customHeight="false" outlineLevel="0" collapsed="false">
      <c r="A864" s="11"/>
      <c r="B864" s="11"/>
      <c r="C864" s="15" t="str">
        <f aca="false">IF($B864="","",IFERROR(INDEX(Customers!$B$11:$B$5000,MATCH($B864,Customers!$A$11:$A$5000,0)),"Unknown ID"))</f>
        <v/>
      </c>
      <c r="D864" s="12"/>
      <c r="E864" s="12"/>
      <c r="F864" s="18"/>
      <c r="G864" s="11"/>
      <c r="H864" s="15" t="str">
        <f aca="false">IF(AND($A864="",$B864="",$D864="",$E864="",$F864="",$G864=""),"",IF($A864="","Fix: add a charge ID",IF(COUNTIF($A$6:$A$5000,$A864)+COUNTIF(Payments!$A$6:$A$5000,$A864)&gt;1,"Fix: duplicate ID",IF($B864="","Fix: choose a customer ID",IF(COUNTIF(Customers!$A$11:$A$5000,$B864)=0,"Fix: unknown customer ID",IF(COUNTIF(Customers!$A$11:$A$5000,$B864)&gt;1,"Fix: customer ID used twice on Customers",IF(NOT(ISNUMBER($D864)),"Fix: charge date",IF(OR($D864&lt;36526,$D864&lt;&gt;INT($D864)),"Fix: charge date",IF($D864&gt;AsOf,"Fix: charge date is after the as-of date",IF(NOT(ISNUMBER($E864)),"Fix: due date",IF(OR($E864&lt;36526,$E864&lt;&gt;INT($E864)),"Fix: due date",IF($E864&lt;$D864,"Fix: due date is before the charge date",IF(NOT(ISNUMBER($F864)),"Fix: amount must be a number",IF($F864&lt;=0,"Fix: amount must be more than 0",IF(ROUND($F864,2)&lt;&gt;$F864,"Fix: amount in dollars and cents",IF($F864&gt;999999.99,"Fix: amount too large","OK"))))))))))))))))</f>
        <v/>
      </c>
    </row>
    <row r="865" customFormat="false" ht="15" hidden="false" customHeight="false" outlineLevel="0" collapsed="false">
      <c r="A865" s="11"/>
      <c r="B865" s="11"/>
      <c r="C865" s="15" t="str">
        <f aca="false">IF($B865="","",IFERROR(INDEX(Customers!$B$11:$B$5000,MATCH($B865,Customers!$A$11:$A$5000,0)),"Unknown ID"))</f>
        <v/>
      </c>
      <c r="D865" s="12"/>
      <c r="E865" s="12"/>
      <c r="F865" s="18"/>
      <c r="G865" s="11"/>
      <c r="H865" s="15" t="str">
        <f aca="false">IF(AND($A865="",$B865="",$D865="",$E865="",$F865="",$G865=""),"",IF($A865="","Fix: add a charge ID",IF(COUNTIF($A$6:$A$5000,$A865)+COUNTIF(Payments!$A$6:$A$5000,$A865)&gt;1,"Fix: duplicate ID",IF($B865="","Fix: choose a customer ID",IF(COUNTIF(Customers!$A$11:$A$5000,$B865)=0,"Fix: unknown customer ID",IF(COUNTIF(Customers!$A$11:$A$5000,$B865)&gt;1,"Fix: customer ID used twice on Customers",IF(NOT(ISNUMBER($D865)),"Fix: charge date",IF(OR($D865&lt;36526,$D865&lt;&gt;INT($D865)),"Fix: charge date",IF($D865&gt;AsOf,"Fix: charge date is after the as-of date",IF(NOT(ISNUMBER($E865)),"Fix: due date",IF(OR($E865&lt;36526,$E865&lt;&gt;INT($E865)),"Fix: due date",IF($E865&lt;$D865,"Fix: due date is before the charge date",IF(NOT(ISNUMBER($F865)),"Fix: amount must be a number",IF($F865&lt;=0,"Fix: amount must be more than 0",IF(ROUND($F865,2)&lt;&gt;$F865,"Fix: amount in dollars and cents",IF($F865&gt;999999.99,"Fix: amount too large","OK"))))))))))))))))</f>
        <v/>
      </c>
    </row>
    <row r="866" customFormat="false" ht="15" hidden="false" customHeight="false" outlineLevel="0" collapsed="false">
      <c r="A866" s="11"/>
      <c r="B866" s="11"/>
      <c r="C866" s="15" t="str">
        <f aca="false">IF($B866="","",IFERROR(INDEX(Customers!$B$11:$B$5000,MATCH($B866,Customers!$A$11:$A$5000,0)),"Unknown ID"))</f>
        <v/>
      </c>
      <c r="D866" s="12"/>
      <c r="E866" s="12"/>
      <c r="F866" s="18"/>
      <c r="G866" s="11"/>
      <c r="H866" s="15" t="str">
        <f aca="false">IF(AND($A866="",$B866="",$D866="",$E866="",$F866="",$G866=""),"",IF($A866="","Fix: add a charge ID",IF(COUNTIF($A$6:$A$5000,$A866)+COUNTIF(Payments!$A$6:$A$5000,$A866)&gt;1,"Fix: duplicate ID",IF($B866="","Fix: choose a customer ID",IF(COUNTIF(Customers!$A$11:$A$5000,$B866)=0,"Fix: unknown customer ID",IF(COUNTIF(Customers!$A$11:$A$5000,$B866)&gt;1,"Fix: customer ID used twice on Customers",IF(NOT(ISNUMBER($D866)),"Fix: charge date",IF(OR($D866&lt;36526,$D866&lt;&gt;INT($D866)),"Fix: charge date",IF($D866&gt;AsOf,"Fix: charge date is after the as-of date",IF(NOT(ISNUMBER($E866)),"Fix: due date",IF(OR($E866&lt;36526,$E866&lt;&gt;INT($E866)),"Fix: due date",IF($E866&lt;$D866,"Fix: due date is before the charge date",IF(NOT(ISNUMBER($F866)),"Fix: amount must be a number",IF($F866&lt;=0,"Fix: amount must be more than 0",IF(ROUND($F866,2)&lt;&gt;$F866,"Fix: amount in dollars and cents",IF($F866&gt;999999.99,"Fix: amount too large","OK"))))))))))))))))</f>
        <v/>
      </c>
    </row>
    <row r="867" customFormat="false" ht="15" hidden="false" customHeight="false" outlineLevel="0" collapsed="false">
      <c r="A867" s="11"/>
      <c r="B867" s="11"/>
      <c r="C867" s="15" t="str">
        <f aca="false">IF($B867="","",IFERROR(INDEX(Customers!$B$11:$B$5000,MATCH($B867,Customers!$A$11:$A$5000,0)),"Unknown ID"))</f>
        <v/>
      </c>
      <c r="D867" s="12"/>
      <c r="E867" s="12"/>
      <c r="F867" s="18"/>
      <c r="G867" s="11"/>
      <c r="H867" s="15" t="str">
        <f aca="false">IF(AND($A867="",$B867="",$D867="",$E867="",$F867="",$G867=""),"",IF($A867="","Fix: add a charge ID",IF(COUNTIF($A$6:$A$5000,$A867)+COUNTIF(Payments!$A$6:$A$5000,$A867)&gt;1,"Fix: duplicate ID",IF($B867="","Fix: choose a customer ID",IF(COUNTIF(Customers!$A$11:$A$5000,$B867)=0,"Fix: unknown customer ID",IF(COUNTIF(Customers!$A$11:$A$5000,$B867)&gt;1,"Fix: customer ID used twice on Customers",IF(NOT(ISNUMBER($D867)),"Fix: charge date",IF(OR($D867&lt;36526,$D867&lt;&gt;INT($D867)),"Fix: charge date",IF($D867&gt;AsOf,"Fix: charge date is after the as-of date",IF(NOT(ISNUMBER($E867)),"Fix: due date",IF(OR($E867&lt;36526,$E867&lt;&gt;INT($E867)),"Fix: due date",IF($E867&lt;$D867,"Fix: due date is before the charge date",IF(NOT(ISNUMBER($F867)),"Fix: amount must be a number",IF($F867&lt;=0,"Fix: amount must be more than 0",IF(ROUND($F867,2)&lt;&gt;$F867,"Fix: amount in dollars and cents",IF($F867&gt;999999.99,"Fix: amount too large","OK"))))))))))))))))</f>
        <v/>
      </c>
    </row>
    <row r="868" customFormat="false" ht="15" hidden="false" customHeight="false" outlineLevel="0" collapsed="false">
      <c r="A868" s="11"/>
      <c r="B868" s="11"/>
      <c r="C868" s="15" t="str">
        <f aca="false">IF($B868="","",IFERROR(INDEX(Customers!$B$11:$B$5000,MATCH($B868,Customers!$A$11:$A$5000,0)),"Unknown ID"))</f>
        <v/>
      </c>
      <c r="D868" s="12"/>
      <c r="E868" s="12"/>
      <c r="F868" s="18"/>
      <c r="G868" s="11"/>
      <c r="H868" s="15" t="str">
        <f aca="false">IF(AND($A868="",$B868="",$D868="",$E868="",$F868="",$G868=""),"",IF($A868="","Fix: add a charge ID",IF(COUNTIF($A$6:$A$5000,$A868)+COUNTIF(Payments!$A$6:$A$5000,$A868)&gt;1,"Fix: duplicate ID",IF($B868="","Fix: choose a customer ID",IF(COUNTIF(Customers!$A$11:$A$5000,$B868)=0,"Fix: unknown customer ID",IF(COUNTIF(Customers!$A$11:$A$5000,$B868)&gt;1,"Fix: customer ID used twice on Customers",IF(NOT(ISNUMBER($D868)),"Fix: charge date",IF(OR($D868&lt;36526,$D868&lt;&gt;INT($D868)),"Fix: charge date",IF($D868&gt;AsOf,"Fix: charge date is after the as-of date",IF(NOT(ISNUMBER($E868)),"Fix: due date",IF(OR($E868&lt;36526,$E868&lt;&gt;INT($E868)),"Fix: due date",IF($E868&lt;$D868,"Fix: due date is before the charge date",IF(NOT(ISNUMBER($F868)),"Fix: amount must be a number",IF($F868&lt;=0,"Fix: amount must be more than 0",IF(ROUND($F868,2)&lt;&gt;$F868,"Fix: amount in dollars and cents",IF($F868&gt;999999.99,"Fix: amount too large","OK"))))))))))))))))</f>
        <v/>
      </c>
    </row>
    <row r="869" customFormat="false" ht="15" hidden="false" customHeight="false" outlineLevel="0" collapsed="false">
      <c r="A869" s="11"/>
      <c r="B869" s="11"/>
      <c r="C869" s="15" t="str">
        <f aca="false">IF($B869="","",IFERROR(INDEX(Customers!$B$11:$B$5000,MATCH($B869,Customers!$A$11:$A$5000,0)),"Unknown ID"))</f>
        <v/>
      </c>
      <c r="D869" s="12"/>
      <c r="E869" s="12"/>
      <c r="F869" s="18"/>
      <c r="G869" s="11"/>
      <c r="H869" s="15" t="str">
        <f aca="false">IF(AND($A869="",$B869="",$D869="",$E869="",$F869="",$G869=""),"",IF($A869="","Fix: add a charge ID",IF(COUNTIF($A$6:$A$5000,$A869)+COUNTIF(Payments!$A$6:$A$5000,$A869)&gt;1,"Fix: duplicate ID",IF($B869="","Fix: choose a customer ID",IF(COUNTIF(Customers!$A$11:$A$5000,$B869)=0,"Fix: unknown customer ID",IF(COUNTIF(Customers!$A$11:$A$5000,$B869)&gt;1,"Fix: customer ID used twice on Customers",IF(NOT(ISNUMBER($D869)),"Fix: charge date",IF(OR($D869&lt;36526,$D869&lt;&gt;INT($D869)),"Fix: charge date",IF($D869&gt;AsOf,"Fix: charge date is after the as-of date",IF(NOT(ISNUMBER($E869)),"Fix: due date",IF(OR($E869&lt;36526,$E869&lt;&gt;INT($E869)),"Fix: due date",IF($E869&lt;$D869,"Fix: due date is before the charge date",IF(NOT(ISNUMBER($F869)),"Fix: amount must be a number",IF($F869&lt;=0,"Fix: amount must be more than 0",IF(ROUND($F869,2)&lt;&gt;$F869,"Fix: amount in dollars and cents",IF($F869&gt;999999.99,"Fix: amount too large","OK"))))))))))))))))</f>
        <v/>
      </c>
    </row>
    <row r="870" customFormat="false" ht="15" hidden="false" customHeight="false" outlineLevel="0" collapsed="false">
      <c r="A870" s="11"/>
      <c r="B870" s="11"/>
      <c r="C870" s="15" t="str">
        <f aca="false">IF($B870="","",IFERROR(INDEX(Customers!$B$11:$B$5000,MATCH($B870,Customers!$A$11:$A$5000,0)),"Unknown ID"))</f>
        <v/>
      </c>
      <c r="D870" s="12"/>
      <c r="E870" s="12"/>
      <c r="F870" s="18"/>
      <c r="G870" s="11"/>
      <c r="H870" s="15" t="str">
        <f aca="false">IF(AND($A870="",$B870="",$D870="",$E870="",$F870="",$G870=""),"",IF($A870="","Fix: add a charge ID",IF(COUNTIF($A$6:$A$5000,$A870)+COUNTIF(Payments!$A$6:$A$5000,$A870)&gt;1,"Fix: duplicate ID",IF($B870="","Fix: choose a customer ID",IF(COUNTIF(Customers!$A$11:$A$5000,$B870)=0,"Fix: unknown customer ID",IF(COUNTIF(Customers!$A$11:$A$5000,$B870)&gt;1,"Fix: customer ID used twice on Customers",IF(NOT(ISNUMBER($D870)),"Fix: charge date",IF(OR($D870&lt;36526,$D870&lt;&gt;INT($D870)),"Fix: charge date",IF($D870&gt;AsOf,"Fix: charge date is after the as-of date",IF(NOT(ISNUMBER($E870)),"Fix: due date",IF(OR($E870&lt;36526,$E870&lt;&gt;INT($E870)),"Fix: due date",IF($E870&lt;$D870,"Fix: due date is before the charge date",IF(NOT(ISNUMBER($F870)),"Fix: amount must be a number",IF($F870&lt;=0,"Fix: amount must be more than 0",IF(ROUND($F870,2)&lt;&gt;$F870,"Fix: amount in dollars and cents",IF($F870&gt;999999.99,"Fix: amount too large","OK"))))))))))))))))</f>
        <v/>
      </c>
    </row>
    <row r="871" customFormat="false" ht="15" hidden="false" customHeight="false" outlineLevel="0" collapsed="false">
      <c r="A871" s="11"/>
      <c r="B871" s="11"/>
      <c r="C871" s="15" t="str">
        <f aca="false">IF($B871="","",IFERROR(INDEX(Customers!$B$11:$B$5000,MATCH($B871,Customers!$A$11:$A$5000,0)),"Unknown ID"))</f>
        <v/>
      </c>
      <c r="D871" s="12"/>
      <c r="E871" s="12"/>
      <c r="F871" s="18"/>
      <c r="G871" s="11"/>
      <c r="H871" s="15" t="str">
        <f aca="false">IF(AND($A871="",$B871="",$D871="",$E871="",$F871="",$G871=""),"",IF($A871="","Fix: add a charge ID",IF(COUNTIF($A$6:$A$5000,$A871)+COUNTIF(Payments!$A$6:$A$5000,$A871)&gt;1,"Fix: duplicate ID",IF($B871="","Fix: choose a customer ID",IF(COUNTIF(Customers!$A$11:$A$5000,$B871)=0,"Fix: unknown customer ID",IF(COUNTIF(Customers!$A$11:$A$5000,$B871)&gt;1,"Fix: customer ID used twice on Customers",IF(NOT(ISNUMBER($D871)),"Fix: charge date",IF(OR($D871&lt;36526,$D871&lt;&gt;INT($D871)),"Fix: charge date",IF($D871&gt;AsOf,"Fix: charge date is after the as-of date",IF(NOT(ISNUMBER($E871)),"Fix: due date",IF(OR($E871&lt;36526,$E871&lt;&gt;INT($E871)),"Fix: due date",IF($E871&lt;$D871,"Fix: due date is before the charge date",IF(NOT(ISNUMBER($F871)),"Fix: amount must be a number",IF($F871&lt;=0,"Fix: amount must be more than 0",IF(ROUND($F871,2)&lt;&gt;$F871,"Fix: amount in dollars and cents",IF($F871&gt;999999.99,"Fix: amount too large","OK"))))))))))))))))</f>
        <v/>
      </c>
    </row>
    <row r="872" customFormat="false" ht="15" hidden="false" customHeight="false" outlineLevel="0" collapsed="false">
      <c r="A872" s="11"/>
      <c r="B872" s="11"/>
      <c r="C872" s="15" t="str">
        <f aca="false">IF($B872="","",IFERROR(INDEX(Customers!$B$11:$B$5000,MATCH($B872,Customers!$A$11:$A$5000,0)),"Unknown ID"))</f>
        <v/>
      </c>
      <c r="D872" s="12"/>
      <c r="E872" s="12"/>
      <c r="F872" s="18"/>
      <c r="G872" s="11"/>
      <c r="H872" s="15" t="str">
        <f aca="false">IF(AND($A872="",$B872="",$D872="",$E872="",$F872="",$G872=""),"",IF($A872="","Fix: add a charge ID",IF(COUNTIF($A$6:$A$5000,$A872)+COUNTIF(Payments!$A$6:$A$5000,$A872)&gt;1,"Fix: duplicate ID",IF($B872="","Fix: choose a customer ID",IF(COUNTIF(Customers!$A$11:$A$5000,$B872)=0,"Fix: unknown customer ID",IF(COUNTIF(Customers!$A$11:$A$5000,$B872)&gt;1,"Fix: customer ID used twice on Customers",IF(NOT(ISNUMBER($D872)),"Fix: charge date",IF(OR($D872&lt;36526,$D872&lt;&gt;INT($D872)),"Fix: charge date",IF($D872&gt;AsOf,"Fix: charge date is after the as-of date",IF(NOT(ISNUMBER($E872)),"Fix: due date",IF(OR($E872&lt;36526,$E872&lt;&gt;INT($E872)),"Fix: due date",IF($E872&lt;$D872,"Fix: due date is before the charge date",IF(NOT(ISNUMBER($F872)),"Fix: amount must be a number",IF($F872&lt;=0,"Fix: amount must be more than 0",IF(ROUND($F872,2)&lt;&gt;$F872,"Fix: amount in dollars and cents",IF($F872&gt;999999.99,"Fix: amount too large","OK"))))))))))))))))</f>
        <v/>
      </c>
    </row>
    <row r="873" customFormat="false" ht="15" hidden="false" customHeight="false" outlineLevel="0" collapsed="false">
      <c r="A873" s="11"/>
      <c r="B873" s="11"/>
      <c r="C873" s="15" t="str">
        <f aca="false">IF($B873="","",IFERROR(INDEX(Customers!$B$11:$B$5000,MATCH($B873,Customers!$A$11:$A$5000,0)),"Unknown ID"))</f>
        <v/>
      </c>
      <c r="D873" s="12"/>
      <c r="E873" s="12"/>
      <c r="F873" s="18"/>
      <c r="G873" s="11"/>
      <c r="H873" s="15" t="str">
        <f aca="false">IF(AND($A873="",$B873="",$D873="",$E873="",$F873="",$G873=""),"",IF($A873="","Fix: add a charge ID",IF(COUNTIF($A$6:$A$5000,$A873)+COUNTIF(Payments!$A$6:$A$5000,$A873)&gt;1,"Fix: duplicate ID",IF($B873="","Fix: choose a customer ID",IF(COUNTIF(Customers!$A$11:$A$5000,$B873)=0,"Fix: unknown customer ID",IF(COUNTIF(Customers!$A$11:$A$5000,$B873)&gt;1,"Fix: customer ID used twice on Customers",IF(NOT(ISNUMBER($D873)),"Fix: charge date",IF(OR($D873&lt;36526,$D873&lt;&gt;INT($D873)),"Fix: charge date",IF($D873&gt;AsOf,"Fix: charge date is after the as-of date",IF(NOT(ISNUMBER($E873)),"Fix: due date",IF(OR($E873&lt;36526,$E873&lt;&gt;INT($E873)),"Fix: due date",IF($E873&lt;$D873,"Fix: due date is before the charge date",IF(NOT(ISNUMBER($F873)),"Fix: amount must be a number",IF($F873&lt;=0,"Fix: amount must be more than 0",IF(ROUND($F873,2)&lt;&gt;$F873,"Fix: amount in dollars and cents",IF($F873&gt;999999.99,"Fix: amount too large","OK"))))))))))))))))</f>
        <v/>
      </c>
    </row>
    <row r="874" customFormat="false" ht="15" hidden="false" customHeight="false" outlineLevel="0" collapsed="false">
      <c r="A874" s="11"/>
      <c r="B874" s="11"/>
      <c r="C874" s="15" t="str">
        <f aca="false">IF($B874="","",IFERROR(INDEX(Customers!$B$11:$B$5000,MATCH($B874,Customers!$A$11:$A$5000,0)),"Unknown ID"))</f>
        <v/>
      </c>
      <c r="D874" s="12"/>
      <c r="E874" s="12"/>
      <c r="F874" s="18"/>
      <c r="G874" s="11"/>
      <c r="H874" s="15" t="str">
        <f aca="false">IF(AND($A874="",$B874="",$D874="",$E874="",$F874="",$G874=""),"",IF($A874="","Fix: add a charge ID",IF(COUNTIF($A$6:$A$5000,$A874)+COUNTIF(Payments!$A$6:$A$5000,$A874)&gt;1,"Fix: duplicate ID",IF($B874="","Fix: choose a customer ID",IF(COUNTIF(Customers!$A$11:$A$5000,$B874)=0,"Fix: unknown customer ID",IF(COUNTIF(Customers!$A$11:$A$5000,$B874)&gt;1,"Fix: customer ID used twice on Customers",IF(NOT(ISNUMBER($D874)),"Fix: charge date",IF(OR($D874&lt;36526,$D874&lt;&gt;INT($D874)),"Fix: charge date",IF($D874&gt;AsOf,"Fix: charge date is after the as-of date",IF(NOT(ISNUMBER($E874)),"Fix: due date",IF(OR($E874&lt;36526,$E874&lt;&gt;INT($E874)),"Fix: due date",IF($E874&lt;$D874,"Fix: due date is before the charge date",IF(NOT(ISNUMBER($F874)),"Fix: amount must be a number",IF($F874&lt;=0,"Fix: amount must be more than 0",IF(ROUND($F874,2)&lt;&gt;$F874,"Fix: amount in dollars and cents",IF($F874&gt;999999.99,"Fix: amount too large","OK"))))))))))))))))</f>
        <v/>
      </c>
    </row>
    <row r="875" customFormat="false" ht="15" hidden="false" customHeight="false" outlineLevel="0" collapsed="false">
      <c r="A875" s="11"/>
      <c r="B875" s="11"/>
      <c r="C875" s="15" t="str">
        <f aca="false">IF($B875="","",IFERROR(INDEX(Customers!$B$11:$B$5000,MATCH($B875,Customers!$A$11:$A$5000,0)),"Unknown ID"))</f>
        <v/>
      </c>
      <c r="D875" s="12"/>
      <c r="E875" s="12"/>
      <c r="F875" s="18"/>
      <c r="G875" s="11"/>
      <c r="H875" s="15" t="str">
        <f aca="false">IF(AND($A875="",$B875="",$D875="",$E875="",$F875="",$G875=""),"",IF($A875="","Fix: add a charge ID",IF(COUNTIF($A$6:$A$5000,$A875)+COUNTIF(Payments!$A$6:$A$5000,$A875)&gt;1,"Fix: duplicate ID",IF($B875="","Fix: choose a customer ID",IF(COUNTIF(Customers!$A$11:$A$5000,$B875)=0,"Fix: unknown customer ID",IF(COUNTIF(Customers!$A$11:$A$5000,$B875)&gt;1,"Fix: customer ID used twice on Customers",IF(NOT(ISNUMBER($D875)),"Fix: charge date",IF(OR($D875&lt;36526,$D875&lt;&gt;INT($D875)),"Fix: charge date",IF($D875&gt;AsOf,"Fix: charge date is after the as-of date",IF(NOT(ISNUMBER($E875)),"Fix: due date",IF(OR($E875&lt;36526,$E875&lt;&gt;INT($E875)),"Fix: due date",IF($E875&lt;$D875,"Fix: due date is before the charge date",IF(NOT(ISNUMBER($F875)),"Fix: amount must be a number",IF($F875&lt;=0,"Fix: amount must be more than 0",IF(ROUND($F875,2)&lt;&gt;$F875,"Fix: amount in dollars and cents",IF($F875&gt;999999.99,"Fix: amount too large","OK"))))))))))))))))</f>
        <v/>
      </c>
    </row>
    <row r="876" customFormat="false" ht="15" hidden="false" customHeight="false" outlineLevel="0" collapsed="false">
      <c r="A876" s="11"/>
      <c r="B876" s="11"/>
      <c r="C876" s="15" t="str">
        <f aca="false">IF($B876="","",IFERROR(INDEX(Customers!$B$11:$B$5000,MATCH($B876,Customers!$A$11:$A$5000,0)),"Unknown ID"))</f>
        <v/>
      </c>
      <c r="D876" s="12"/>
      <c r="E876" s="12"/>
      <c r="F876" s="18"/>
      <c r="G876" s="11"/>
      <c r="H876" s="15" t="str">
        <f aca="false">IF(AND($A876="",$B876="",$D876="",$E876="",$F876="",$G876=""),"",IF($A876="","Fix: add a charge ID",IF(COUNTIF($A$6:$A$5000,$A876)+COUNTIF(Payments!$A$6:$A$5000,$A876)&gt;1,"Fix: duplicate ID",IF($B876="","Fix: choose a customer ID",IF(COUNTIF(Customers!$A$11:$A$5000,$B876)=0,"Fix: unknown customer ID",IF(COUNTIF(Customers!$A$11:$A$5000,$B876)&gt;1,"Fix: customer ID used twice on Customers",IF(NOT(ISNUMBER($D876)),"Fix: charge date",IF(OR($D876&lt;36526,$D876&lt;&gt;INT($D876)),"Fix: charge date",IF($D876&gt;AsOf,"Fix: charge date is after the as-of date",IF(NOT(ISNUMBER($E876)),"Fix: due date",IF(OR($E876&lt;36526,$E876&lt;&gt;INT($E876)),"Fix: due date",IF($E876&lt;$D876,"Fix: due date is before the charge date",IF(NOT(ISNUMBER($F876)),"Fix: amount must be a number",IF($F876&lt;=0,"Fix: amount must be more than 0",IF(ROUND($F876,2)&lt;&gt;$F876,"Fix: amount in dollars and cents",IF($F876&gt;999999.99,"Fix: amount too large","OK"))))))))))))))))</f>
        <v/>
      </c>
    </row>
    <row r="877" customFormat="false" ht="15" hidden="false" customHeight="false" outlineLevel="0" collapsed="false">
      <c r="A877" s="11"/>
      <c r="B877" s="11"/>
      <c r="C877" s="15" t="str">
        <f aca="false">IF($B877="","",IFERROR(INDEX(Customers!$B$11:$B$5000,MATCH($B877,Customers!$A$11:$A$5000,0)),"Unknown ID"))</f>
        <v/>
      </c>
      <c r="D877" s="12"/>
      <c r="E877" s="12"/>
      <c r="F877" s="18"/>
      <c r="G877" s="11"/>
      <c r="H877" s="15" t="str">
        <f aca="false">IF(AND($A877="",$B877="",$D877="",$E877="",$F877="",$G877=""),"",IF($A877="","Fix: add a charge ID",IF(COUNTIF($A$6:$A$5000,$A877)+COUNTIF(Payments!$A$6:$A$5000,$A877)&gt;1,"Fix: duplicate ID",IF($B877="","Fix: choose a customer ID",IF(COUNTIF(Customers!$A$11:$A$5000,$B877)=0,"Fix: unknown customer ID",IF(COUNTIF(Customers!$A$11:$A$5000,$B877)&gt;1,"Fix: customer ID used twice on Customers",IF(NOT(ISNUMBER($D877)),"Fix: charge date",IF(OR($D877&lt;36526,$D877&lt;&gt;INT($D877)),"Fix: charge date",IF($D877&gt;AsOf,"Fix: charge date is after the as-of date",IF(NOT(ISNUMBER($E877)),"Fix: due date",IF(OR($E877&lt;36526,$E877&lt;&gt;INT($E877)),"Fix: due date",IF($E877&lt;$D877,"Fix: due date is before the charge date",IF(NOT(ISNUMBER($F877)),"Fix: amount must be a number",IF($F877&lt;=0,"Fix: amount must be more than 0",IF(ROUND($F877,2)&lt;&gt;$F877,"Fix: amount in dollars and cents",IF($F877&gt;999999.99,"Fix: amount too large","OK"))))))))))))))))</f>
        <v/>
      </c>
    </row>
    <row r="878" customFormat="false" ht="15" hidden="false" customHeight="false" outlineLevel="0" collapsed="false">
      <c r="A878" s="11"/>
      <c r="B878" s="11"/>
      <c r="C878" s="15" t="str">
        <f aca="false">IF($B878="","",IFERROR(INDEX(Customers!$B$11:$B$5000,MATCH($B878,Customers!$A$11:$A$5000,0)),"Unknown ID"))</f>
        <v/>
      </c>
      <c r="D878" s="12"/>
      <c r="E878" s="12"/>
      <c r="F878" s="18"/>
      <c r="G878" s="11"/>
      <c r="H878" s="15" t="str">
        <f aca="false">IF(AND($A878="",$B878="",$D878="",$E878="",$F878="",$G878=""),"",IF($A878="","Fix: add a charge ID",IF(COUNTIF($A$6:$A$5000,$A878)+COUNTIF(Payments!$A$6:$A$5000,$A878)&gt;1,"Fix: duplicate ID",IF($B878="","Fix: choose a customer ID",IF(COUNTIF(Customers!$A$11:$A$5000,$B878)=0,"Fix: unknown customer ID",IF(COUNTIF(Customers!$A$11:$A$5000,$B878)&gt;1,"Fix: customer ID used twice on Customers",IF(NOT(ISNUMBER($D878)),"Fix: charge date",IF(OR($D878&lt;36526,$D878&lt;&gt;INT($D878)),"Fix: charge date",IF($D878&gt;AsOf,"Fix: charge date is after the as-of date",IF(NOT(ISNUMBER($E878)),"Fix: due date",IF(OR($E878&lt;36526,$E878&lt;&gt;INT($E878)),"Fix: due date",IF($E878&lt;$D878,"Fix: due date is before the charge date",IF(NOT(ISNUMBER($F878)),"Fix: amount must be a number",IF($F878&lt;=0,"Fix: amount must be more than 0",IF(ROUND($F878,2)&lt;&gt;$F878,"Fix: amount in dollars and cents",IF($F878&gt;999999.99,"Fix: amount too large","OK"))))))))))))))))</f>
        <v/>
      </c>
    </row>
    <row r="879" customFormat="false" ht="15" hidden="false" customHeight="false" outlineLevel="0" collapsed="false">
      <c r="A879" s="11"/>
      <c r="B879" s="11"/>
      <c r="C879" s="15" t="str">
        <f aca="false">IF($B879="","",IFERROR(INDEX(Customers!$B$11:$B$5000,MATCH($B879,Customers!$A$11:$A$5000,0)),"Unknown ID"))</f>
        <v/>
      </c>
      <c r="D879" s="12"/>
      <c r="E879" s="12"/>
      <c r="F879" s="18"/>
      <c r="G879" s="11"/>
      <c r="H879" s="15" t="str">
        <f aca="false">IF(AND($A879="",$B879="",$D879="",$E879="",$F879="",$G879=""),"",IF($A879="","Fix: add a charge ID",IF(COUNTIF($A$6:$A$5000,$A879)+COUNTIF(Payments!$A$6:$A$5000,$A879)&gt;1,"Fix: duplicate ID",IF($B879="","Fix: choose a customer ID",IF(COUNTIF(Customers!$A$11:$A$5000,$B879)=0,"Fix: unknown customer ID",IF(COUNTIF(Customers!$A$11:$A$5000,$B879)&gt;1,"Fix: customer ID used twice on Customers",IF(NOT(ISNUMBER($D879)),"Fix: charge date",IF(OR($D879&lt;36526,$D879&lt;&gt;INT($D879)),"Fix: charge date",IF($D879&gt;AsOf,"Fix: charge date is after the as-of date",IF(NOT(ISNUMBER($E879)),"Fix: due date",IF(OR($E879&lt;36526,$E879&lt;&gt;INT($E879)),"Fix: due date",IF($E879&lt;$D879,"Fix: due date is before the charge date",IF(NOT(ISNUMBER($F879)),"Fix: amount must be a number",IF($F879&lt;=0,"Fix: amount must be more than 0",IF(ROUND($F879,2)&lt;&gt;$F879,"Fix: amount in dollars and cents",IF($F879&gt;999999.99,"Fix: amount too large","OK"))))))))))))))))</f>
        <v/>
      </c>
    </row>
    <row r="880" customFormat="false" ht="15" hidden="false" customHeight="false" outlineLevel="0" collapsed="false">
      <c r="A880" s="11"/>
      <c r="B880" s="11"/>
      <c r="C880" s="15" t="str">
        <f aca="false">IF($B880="","",IFERROR(INDEX(Customers!$B$11:$B$5000,MATCH($B880,Customers!$A$11:$A$5000,0)),"Unknown ID"))</f>
        <v/>
      </c>
      <c r="D880" s="12"/>
      <c r="E880" s="12"/>
      <c r="F880" s="18"/>
      <c r="G880" s="11"/>
      <c r="H880" s="15" t="str">
        <f aca="false">IF(AND($A880="",$B880="",$D880="",$E880="",$F880="",$G880=""),"",IF($A880="","Fix: add a charge ID",IF(COUNTIF($A$6:$A$5000,$A880)+COUNTIF(Payments!$A$6:$A$5000,$A880)&gt;1,"Fix: duplicate ID",IF($B880="","Fix: choose a customer ID",IF(COUNTIF(Customers!$A$11:$A$5000,$B880)=0,"Fix: unknown customer ID",IF(COUNTIF(Customers!$A$11:$A$5000,$B880)&gt;1,"Fix: customer ID used twice on Customers",IF(NOT(ISNUMBER($D880)),"Fix: charge date",IF(OR($D880&lt;36526,$D880&lt;&gt;INT($D880)),"Fix: charge date",IF($D880&gt;AsOf,"Fix: charge date is after the as-of date",IF(NOT(ISNUMBER($E880)),"Fix: due date",IF(OR($E880&lt;36526,$E880&lt;&gt;INT($E880)),"Fix: due date",IF($E880&lt;$D880,"Fix: due date is before the charge date",IF(NOT(ISNUMBER($F880)),"Fix: amount must be a number",IF($F880&lt;=0,"Fix: amount must be more than 0",IF(ROUND($F880,2)&lt;&gt;$F880,"Fix: amount in dollars and cents",IF($F880&gt;999999.99,"Fix: amount too large","OK"))))))))))))))))</f>
        <v/>
      </c>
    </row>
    <row r="881" customFormat="false" ht="15" hidden="false" customHeight="false" outlineLevel="0" collapsed="false">
      <c r="A881" s="11"/>
      <c r="B881" s="11"/>
      <c r="C881" s="15" t="str">
        <f aca="false">IF($B881="","",IFERROR(INDEX(Customers!$B$11:$B$5000,MATCH($B881,Customers!$A$11:$A$5000,0)),"Unknown ID"))</f>
        <v/>
      </c>
      <c r="D881" s="12"/>
      <c r="E881" s="12"/>
      <c r="F881" s="18"/>
      <c r="G881" s="11"/>
      <c r="H881" s="15" t="str">
        <f aca="false">IF(AND($A881="",$B881="",$D881="",$E881="",$F881="",$G881=""),"",IF($A881="","Fix: add a charge ID",IF(COUNTIF($A$6:$A$5000,$A881)+COUNTIF(Payments!$A$6:$A$5000,$A881)&gt;1,"Fix: duplicate ID",IF($B881="","Fix: choose a customer ID",IF(COUNTIF(Customers!$A$11:$A$5000,$B881)=0,"Fix: unknown customer ID",IF(COUNTIF(Customers!$A$11:$A$5000,$B881)&gt;1,"Fix: customer ID used twice on Customers",IF(NOT(ISNUMBER($D881)),"Fix: charge date",IF(OR($D881&lt;36526,$D881&lt;&gt;INT($D881)),"Fix: charge date",IF($D881&gt;AsOf,"Fix: charge date is after the as-of date",IF(NOT(ISNUMBER($E881)),"Fix: due date",IF(OR($E881&lt;36526,$E881&lt;&gt;INT($E881)),"Fix: due date",IF($E881&lt;$D881,"Fix: due date is before the charge date",IF(NOT(ISNUMBER($F881)),"Fix: amount must be a number",IF($F881&lt;=0,"Fix: amount must be more than 0",IF(ROUND($F881,2)&lt;&gt;$F881,"Fix: amount in dollars and cents",IF($F881&gt;999999.99,"Fix: amount too large","OK"))))))))))))))))</f>
        <v/>
      </c>
    </row>
    <row r="882" customFormat="false" ht="15" hidden="false" customHeight="false" outlineLevel="0" collapsed="false">
      <c r="A882" s="11"/>
      <c r="B882" s="11"/>
      <c r="C882" s="15" t="str">
        <f aca="false">IF($B882="","",IFERROR(INDEX(Customers!$B$11:$B$5000,MATCH($B882,Customers!$A$11:$A$5000,0)),"Unknown ID"))</f>
        <v/>
      </c>
      <c r="D882" s="12"/>
      <c r="E882" s="12"/>
      <c r="F882" s="18"/>
      <c r="G882" s="11"/>
      <c r="H882" s="15" t="str">
        <f aca="false">IF(AND($A882="",$B882="",$D882="",$E882="",$F882="",$G882=""),"",IF($A882="","Fix: add a charge ID",IF(COUNTIF($A$6:$A$5000,$A882)+COUNTIF(Payments!$A$6:$A$5000,$A882)&gt;1,"Fix: duplicate ID",IF($B882="","Fix: choose a customer ID",IF(COUNTIF(Customers!$A$11:$A$5000,$B882)=0,"Fix: unknown customer ID",IF(COUNTIF(Customers!$A$11:$A$5000,$B882)&gt;1,"Fix: customer ID used twice on Customers",IF(NOT(ISNUMBER($D882)),"Fix: charge date",IF(OR($D882&lt;36526,$D882&lt;&gt;INT($D882)),"Fix: charge date",IF($D882&gt;AsOf,"Fix: charge date is after the as-of date",IF(NOT(ISNUMBER($E882)),"Fix: due date",IF(OR($E882&lt;36526,$E882&lt;&gt;INT($E882)),"Fix: due date",IF($E882&lt;$D882,"Fix: due date is before the charge date",IF(NOT(ISNUMBER($F882)),"Fix: amount must be a number",IF($F882&lt;=0,"Fix: amount must be more than 0",IF(ROUND($F882,2)&lt;&gt;$F882,"Fix: amount in dollars and cents",IF($F882&gt;999999.99,"Fix: amount too large","OK"))))))))))))))))</f>
        <v/>
      </c>
    </row>
    <row r="883" customFormat="false" ht="15" hidden="false" customHeight="false" outlineLevel="0" collapsed="false">
      <c r="A883" s="11"/>
      <c r="B883" s="11"/>
      <c r="C883" s="15" t="str">
        <f aca="false">IF($B883="","",IFERROR(INDEX(Customers!$B$11:$B$5000,MATCH($B883,Customers!$A$11:$A$5000,0)),"Unknown ID"))</f>
        <v/>
      </c>
      <c r="D883" s="12"/>
      <c r="E883" s="12"/>
      <c r="F883" s="18"/>
      <c r="G883" s="11"/>
      <c r="H883" s="15" t="str">
        <f aca="false">IF(AND($A883="",$B883="",$D883="",$E883="",$F883="",$G883=""),"",IF($A883="","Fix: add a charge ID",IF(COUNTIF($A$6:$A$5000,$A883)+COUNTIF(Payments!$A$6:$A$5000,$A883)&gt;1,"Fix: duplicate ID",IF($B883="","Fix: choose a customer ID",IF(COUNTIF(Customers!$A$11:$A$5000,$B883)=0,"Fix: unknown customer ID",IF(COUNTIF(Customers!$A$11:$A$5000,$B883)&gt;1,"Fix: customer ID used twice on Customers",IF(NOT(ISNUMBER($D883)),"Fix: charge date",IF(OR($D883&lt;36526,$D883&lt;&gt;INT($D883)),"Fix: charge date",IF($D883&gt;AsOf,"Fix: charge date is after the as-of date",IF(NOT(ISNUMBER($E883)),"Fix: due date",IF(OR($E883&lt;36526,$E883&lt;&gt;INT($E883)),"Fix: due date",IF($E883&lt;$D883,"Fix: due date is before the charge date",IF(NOT(ISNUMBER($F883)),"Fix: amount must be a number",IF($F883&lt;=0,"Fix: amount must be more than 0",IF(ROUND($F883,2)&lt;&gt;$F883,"Fix: amount in dollars and cents",IF($F883&gt;999999.99,"Fix: amount too large","OK"))))))))))))))))</f>
        <v/>
      </c>
    </row>
    <row r="884" customFormat="false" ht="15" hidden="false" customHeight="false" outlineLevel="0" collapsed="false">
      <c r="A884" s="11"/>
      <c r="B884" s="11"/>
      <c r="C884" s="15" t="str">
        <f aca="false">IF($B884="","",IFERROR(INDEX(Customers!$B$11:$B$5000,MATCH($B884,Customers!$A$11:$A$5000,0)),"Unknown ID"))</f>
        <v/>
      </c>
      <c r="D884" s="12"/>
      <c r="E884" s="12"/>
      <c r="F884" s="18"/>
      <c r="G884" s="11"/>
      <c r="H884" s="15" t="str">
        <f aca="false">IF(AND($A884="",$B884="",$D884="",$E884="",$F884="",$G884=""),"",IF($A884="","Fix: add a charge ID",IF(COUNTIF($A$6:$A$5000,$A884)+COUNTIF(Payments!$A$6:$A$5000,$A884)&gt;1,"Fix: duplicate ID",IF($B884="","Fix: choose a customer ID",IF(COUNTIF(Customers!$A$11:$A$5000,$B884)=0,"Fix: unknown customer ID",IF(COUNTIF(Customers!$A$11:$A$5000,$B884)&gt;1,"Fix: customer ID used twice on Customers",IF(NOT(ISNUMBER($D884)),"Fix: charge date",IF(OR($D884&lt;36526,$D884&lt;&gt;INT($D884)),"Fix: charge date",IF($D884&gt;AsOf,"Fix: charge date is after the as-of date",IF(NOT(ISNUMBER($E884)),"Fix: due date",IF(OR($E884&lt;36526,$E884&lt;&gt;INT($E884)),"Fix: due date",IF($E884&lt;$D884,"Fix: due date is before the charge date",IF(NOT(ISNUMBER($F884)),"Fix: amount must be a number",IF($F884&lt;=0,"Fix: amount must be more than 0",IF(ROUND($F884,2)&lt;&gt;$F884,"Fix: amount in dollars and cents",IF($F884&gt;999999.99,"Fix: amount too large","OK"))))))))))))))))</f>
        <v/>
      </c>
    </row>
    <row r="885" customFormat="false" ht="15" hidden="false" customHeight="false" outlineLevel="0" collapsed="false">
      <c r="A885" s="11"/>
      <c r="B885" s="11"/>
      <c r="C885" s="15" t="str">
        <f aca="false">IF($B885="","",IFERROR(INDEX(Customers!$B$11:$B$5000,MATCH($B885,Customers!$A$11:$A$5000,0)),"Unknown ID"))</f>
        <v/>
      </c>
      <c r="D885" s="12"/>
      <c r="E885" s="12"/>
      <c r="F885" s="18"/>
      <c r="G885" s="11"/>
      <c r="H885" s="15" t="str">
        <f aca="false">IF(AND($A885="",$B885="",$D885="",$E885="",$F885="",$G885=""),"",IF($A885="","Fix: add a charge ID",IF(COUNTIF($A$6:$A$5000,$A885)+COUNTIF(Payments!$A$6:$A$5000,$A885)&gt;1,"Fix: duplicate ID",IF($B885="","Fix: choose a customer ID",IF(COUNTIF(Customers!$A$11:$A$5000,$B885)=0,"Fix: unknown customer ID",IF(COUNTIF(Customers!$A$11:$A$5000,$B885)&gt;1,"Fix: customer ID used twice on Customers",IF(NOT(ISNUMBER($D885)),"Fix: charge date",IF(OR($D885&lt;36526,$D885&lt;&gt;INT($D885)),"Fix: charge date",IF($D885&gt;AsOf,"Fix: charge date is after the as-of date",IF(NOT(ISNUMBER($E885)),"Fix: due date",IF(OR($E885&lt;36526,$E885&lt;&gt;INT($E885)),"Fix: due date",IF($E885&lt;$D885,"Fix: due date is before the charge date",IF(NOT(ISNUMBER($F885)),"Fix: amount must be a number",IF($F885&lt;=0,"Fix: amount must be more than 0",IF(ROUND($F885,2)&lt;&gt;$F885,"Fix: amount in dollars and cents",IF($F885&gt;999999.99,"Fix: amount too large","OK"))))))))))))))))</f>
        <v/>
      </c>
    </row>
    <row r="886" customFormat="false" ht="15" hidden="false" customHeight="false" outlineLevel="0" collapsed="false">
      <c r="A886" s="11"/>
      <c r="B886" s="11"/>
      <c r="C886" s="15" t="str">
        <f aca="false">IF($B886="","",IFERROR(INDEX(Customers!$B$11:$B$5000,MATCH($B886,Customers!$A$11:$A$5000,0)),"Unknown ID"))</f>
        <v/>
      </c>
      <c r="D886" s="12"/>
      <c r="E886" s="12"/>
      <c r="F886" s="18"/>
      <c r="G886" s="11"/>
      <c r="H886" s="15" t="str">
        <f aca="false">IF(AND($A886="",$B886="",$D886="",$E886="",$F886="",$G886=""),"",IF($A886="","Fix: add a charge ID",IF(COUNTIF($A$6:$A$5000,$A886)+COUNTIF(Payments!$A$6:$A$5000,$A886)&gt;1,"Fix: duplicate ID",IF($B886="","Fix: choose a customer ID",IF(COUNTIF(Customers!$A$11:$A$5000,$B886)=0,"Fix: unknown customer ID",IF(COUNTIF(Customers!$A$11:$A$5000,$B886)&gt;1,"Fix: customer ID used twice on Customers",IF(NOT(ISNUMBER($D886)),"Fix: charge date",IF(OR($D886&lt;36526,$D886&lt;&gt;INT($D886)),"Fix: charge date",IF($D886&gt;AsOf,"Fix: charge date is after the as-of date",IF(NOT(ISNUMBER($E886)),"Fix: due date",IF(OR($E886&lt;36526,$E886&lt;&gt;INT($E886)),"Fix: due date",IF($E886&lt;$D886,"Fix: due date is before the charge date",IF(NOT(ISNUMBER($F886)),"Fix: amount must be a number",IF($F886&lt;=0,"Fix: amount must be more than 0",IF(ROUND($F886,2)&lt;&gt;$F886,"Fix: amount in dollars and cents",IF($F886&gt;999999.99,"Fix: amount too large","OK"))))))))))))))))</f>
        <v/>
      </c>
    </row>
    <row r="887" customFormat="false" ht="15" hidden="false" customHeight="false" outlineLevel="0" collapsed="false">
      <c r="A887" s="11"/>
      <c r="B887" s="11"/>
      <c r="C887" s="15" t="str">
        <f aca="false">IF($B887="","",IFERROR(INDEX(Customers!$B$11:$B$5000,MATCH($B887,Customers!$A$11:$A$5000,0)),"Unknown ID"))</f>
        <v/>
      </c>
      <c r="D887" s="12"/>
      <c r="E887" s="12"/>
      <c r="F887" s="18"/>
      <c r="G887" s="11"/>
      <c r="H887" s="15" t="str">
        <f aca="false">IF(AND($A887="",$B887="",$D887="",$E887="",$F887="",$G887=""),"",IF($A887="","Fix: add a charge ID",IF(COUNTIF($A$6:$A$5000,$A887)+COUNTIF(Payments!$A$6:$A$5000,$A887)&gt;1,"Fix: duplicate ID",IF($B887="","Fix: choose a customer ID",IF(COUNTIF(Customers!$A$11:$A$5000,$B887)=0,"Fix: unknown customer ID",IF(COUNTIF(Customers!$A$11:$A$5000,$B887)&gt;1,"Fix: customer ID used twice on Customers",IF(NOT(ISNUMBER($D887)),"Fix: charge date",IF(OR($D887&lt;36526,$D887&lt;&gt;INT($D887)),"Fix: charge date",IF($D887&gt;AsOf,"Fix: charge date is after the as-of date",IF(NOT(ISNUMBER($E887)),"Fix: due date",IF(OR($E887&lt;36526,$E887&lt;&gt;INT($E887)),"Fix: due date",IF($E887&lt;$D887,"Fix: due date is before the charge date",IF(NOT(ISNUMBER($F887)),"Fix: amount must be a number",IF($F887&lt;=0,"Fix: amount must be more than 0",IF(ROUND($F887,2)&lt;&gt;$F887,"Fix: amount in dollars and cents",IF($F887&gt;999999.99,"Fix: amount too large","OK"))))))))))))))))</f>
        <v/>
      </c>
    </row>
    <row r="888" customFormat="false" ht="15" hidden="false" customHeight="false" outlineLevel="0" collapsed="false">
      <c r="A888" s="11"/>
      <c r="B888" s="11"/>
      <c r="C888" s="15" t="str">
        <f aca="false">IF($B888="","",IFERROR(INDEX(Customers!$B$11:$B$5000,MATCH($B888,Customers!$A$11:$A$5000,0)),"Unknown ID"))</f>
        <v/>
      </c>
      <c r="D888" s="12"/>
      <c r="E888" s="12"/>
      <c r="F888" s="18"/>
      <c r="G888" s="11"/>
      <c r="H888" s="15" t="str">
        <f aca="false">IF(AND($A888="",$B888="",$D888="",$E888="",$F888="",$G888=""),"",IF($A888="","Fix: add a charge ID",IF(COUNTIF($A$6:$A$5000,$A888)+COUNTIF(Payments!$A$6:$A$5000,$A888)&gt;1,"Fix: duplicate ID",IF($B888="","Fix: choose a customer ID",IF(COUNTIF(Customers!$A$11:$A$5000,$B888)=0,"Fix: unknown customer ID",IF(COUNTIF(Customers!$A$11:$A$5000,$B888)&gt;1,"Fix: customer ID used twice on Customers",IF(NOT(ISNUMBER($D888)),"Fix: charge date",IF(OR($D888&lt;36526,$D888&lt;&gt;INT($D888)),"Fix: charge date",IF($D888&gt;AsOf,"Fix: charge date is after the as-of date",IF(NOT(ISNUMBER($E888)),"Fix: due date",IF(OR($E888&lt;36526,$E888&lt;&gt;INT($E888)),"Fix: due date",IF($E888&lt;$D888,"Fix: due date is before the charge date",IF(NOT(ISNUMBER($F888)),"Fix: amount must be a number",IF($F888&lt;=0,"Fix: amount must be more than 0",IF(ROUND($F888,2)&lt;&gt;$F888,"Fix: amount in dollars and cents",IF($F888&gt;999999.99,"Fix: amount too large","OK"))))))))))))))))</f>
        <v/>
      </c>
    </row>
    <row r="889" customFormat="false" ht="15" hidden="false" customHeight="false" outlineLevel="0" collapsed="false">
      <c r="A889" s="11"/>
      <c r="B889" s="11"/>
      <c r="C889" s="15" t="str">
        <f aca="false">IF($B889="","",IFERROR(INDEX(Customers!$B$11:$B$5000,MATCH($B889,Customers!$A$11:$A$5000,0)),"Unknown ID"))</f>
        <v/>
      </c>
      <c r="D889" s="12"/>
      <c r="E889" s="12"/>
      <c r="F889" s="18"/>
      <c r="G889" s="11"/>
      <c r="H889" s="15" t="str">
        <f aca="false">IF(AND($A889="",$B889="",$D889="",$E889="",$F889="",$G889=""),"",IF($A889="","Fix: add a charge ID",IF(COUNTIF($A$6:$A$5000,$A889)+COUNTIF(Payments!$A$6:$A$5000,$A889)&gt;1,"Fix: duplicate ID",IF($B889="","Fix: choose a customer ID",IF(COUNTIF(Customers!$A$11:$A$5000,$B889)=0,"Fix: unknown customer ID",IF(COUNTIF(Customers!$A$11:$A$5000,$B889)&gt;1,"Fix: customer ID used twice on Customers",IF(NOT(ISNUMBER($D889)),"Fix: charge date",IF(OR($D889&lt;36526,$D889&lt;&gt;INT($D889)),"Fix: charge date",IF($D889&gt;AsOf,"Fix: charge date is after the as-of date",IF(NOT(ISNUMBER($E889)),"Fix: due date",IF(OR($E889&lt;36526,$E889&lt;&gt;INT($E889)),"Fix: due date",IF($E889&lt;$D889,"Fix: due date is before the charge date",IF(NOT(ISNUMBER($F889)),"Fix: amount must be a number",IF($F889&lt;=0,"Fix: amount must be more than 0",IF(ROUND($F889,2)&lt;&gt;$F889,"Fix: amount in dollars and cents",IF($F889&gt;999999.99,"Fix: amount too large","OK"))))))))))))))))</f>
        <v/>
      </c>
    </row>
    <row r="890" customFormat="false" ht="15" hidden="false" customHeight="false" outlineLevel="0" collapsed="false">
      <c r="A890" s="11"/>
      <c r="B890" s="11"/>
      <c r="C890" s="15" t="str">
        <f aca="false">IF($B890="","",IFERROR(INDEX(Customers!$B$11:$B$5000,MATCH($B890,Customers!$A$11:$A$5000,0)),"Unknown ID"))</f>
        <v/>
      </c>
      <c r="D890" s="12"/>
      <c r="E890" s="12"/>
      <c r="F890" s="18"/>
      <c r="G890" s="11"/>
      <c r="H890" s="15" t="str">
        <f aca="false">IF(AND($A890="",$B890="",$D890="",$E890="",$F890="",$G890=""),"",IF($A890="","Fix: add a charge ID",IF(COUNTIF($A$6:$A$5000,$A890)+COUNTIF(Payments!$A$6:$A$5000,$A890)&gt;1,"Fix: duplicate ID",IF($B890="","Fix: choose a customer ID",IF(COUNTIF(Customers!$A$11:$A$5000,$B890)=0,"Fix: unknown customer ID",IF(COUNTIF(Customers!$A$11:$A$5000,$B890)&gt;1,"Fix: customer ID used twice on Customers",IF(NOT(ISNUMBER($D890)),"Fix: charge date",IF(OR($D890&lt;36526,$D890&lt;&gt;INT($D890)),"Fix: charge date",IF($D890&gt;AsOf,"Fix: charge date is after the as-of date",IF(NOT(ISNUMBER($E890)),"Fix: due date",IF(OR($E890&lt;36526,$E890&lt;&gt;INT($E890)),"Fix: due date",IF($E890&lt;$D890,"Fix: due date is before the charge date",IF(NOT(ISNUMBER($F890)),"Fix: amount must be a number",IF($F890&lt;=0,"Fix: amount must be more than 0",IF(ROUND($F890,2)&lt;&gt;$F890,"Fix: amount in dollars and cents",IF($F890&gt;999999.99,"Fix: amount too large","OK"))))))))))))))))</f>
        <v/>
      </c>
    </row>
    <row r="891" customFormat="false" ht="15" hidden="false" customHeight="false" outlineLevel="0" collapsed="false">
      <c r="A891" s="11"/>
      <c r="B891" s="11"/>
      <c r="C891" s="15" t="str">
        <f aca="false">IF($B891="","",IFERROR(INDEX(Customers!$B$11:$B$5000,MATCH($B891,Customers!$A$11:$A$5000,0)),"Unknown ID"))</f>
        <v/>
      </c>
      <c r="D891" s="12"/>
      <c r="E891" s="12"/>
      <c r="F891" s="18"/>
      <c r="G891" s="11"/>
      <c r="H891" s="15" t="str">
        <f aca="false">IF(AND($A891="",$B891="",$D891="",$E891="",$F891="",$G891=""),"",IF($A891="","Fix: add a charge ID",IF(COUNTIF($A$6:$A$5000,$A891)+COUNTIF(Payments!$A$6:$A$5000,$A891)&gt;1,"Fix: duplicate ID",IF($B891="","Fix: choose a customer ID",IF(COUNTIF(Customers!$A$11:$A$5000,$B891)=0,"Fix: unknown customer ID",IF(COUNTIF(Customers!$A$11:$A$5000,$B891)&gt;1,"Fix: customer ID used twice on Customers",IF(NOT(ISNUMBER($D891)),"Fix: charge date",IF(OR($D891&lt;36526,$D891&lt;&gt;INT($D891)),"Fix: charge date",IF($D891&gt;AsOf,"Fix: charge date is after the as-of date",IF(NOT(ISNUMBER($E891)),"Fix: due date",IF(OR($E891&lt;36526,$E891&lt;&gt;INT($E891)),"Fix: due date",IF($E891&lt;$D891,"Fix: due date is before the charge date",IF(NOT(ISNUMBER($F891)),"Fix: amount must be a number",IF($F891&lt;=0,"Fix: amount must be more than 0",IF(ROUND($F891,2)&lt;&gt;$F891,"Fix: amount in dollars and cents",IF($F891&gt;999999.99,"Fix: amount too large","OK"))))))))))))))))</f>
        <v/>
      </c>
    </row>
    <row r="892" customFormat="false" ht="15" hidden="false" customHeight="false" outlineLevel="0" collapsed="false">
      <c r="A892" s="11"/>
      <c r="B892" s="11"/>
      <c r="C892" s="15" t="str">
        <f aca="false">IF($B892="","",IFERROR(INDEX(Customers!$B$11:$B$5000,MATCH($B892,Customers!$A$11:$A$5000,0)),"Unknown ID"))</f>
        <v/>
      </c>
      <c r="D892" s="12"/>
      <c r="E892" s="12"/>
      <c r="F892" s="18"/>
      <c r="G892" s="11"/>
      <c r="H892" s="15" t="str">
        <f aca="false">IF(AND($A892="",$B892="",$D892="",$E892="",$F892="",$G892=""),"",IF($A892="","Fix: add a charge ID",IF(COUNTIF($A$6:$A$5000,$A892)+COUNTIF(Payments!$A$6:$A$5000,$A892)&gt;1,"Fix: duplicate ID",IF($B892="","Fix: choose a customer ID",IF(COUNTIF(Customers!$A$11:$A$5000,$B892)=0,"Fix: unknown customer ID",IF(COUNTIF(Customers!$A$11:$A$5000,$B892)&gt;1,"Fix: customer ID used twice on Customers",IF(NOT(ISNUMBER($D892)),"Fix: charge date",IF(OR($D892&lt;36526,$D892&lt;&gt;INT($D892)),"Fix: charge date",IF($D892&gt;AsOf,"Fix: charge date is after the as-of date",IF(NOT(ISNUMBER($E892)),"Fix: due date",IF(OR($E892&lt;36526,$E892&lt;&gt;INT($E892)),"Fix: due date",IF($E892&lt;$D892,"Fix: due date is before the charge date",IF(NOT(ISNUMBER($F892)),"Fix: amount must be a number",IF($F892&lt;=0,"Fix: amount must be more than 0",IF(ROUND($F892,2)&lt;&gt;$F892,"Fix: amount in dollars and cents",IF($F892&gt;999999.99,"Fix: amount too large","OK"))))))))))))))))</f>
        <v/>
      </c>
    </row>
    <row r="893" customFormat="false" ht="15" hidden="false" customHeight="false" outlineLevel="0" collapsed="false">
      <c r="A893" s="11"/>
      <c r="B893" s="11"/>
      <c r="C893" s="15" t="str">
        <f aca="false">IF($B893="","",IFERROR(INDEX(Customers!$B$11:$B$5000,MATCH($B893,Customers!$A$11:$A$5000,0)),"Unknown ID"))</f>
        <v/>
      </c>
      <c r="D893" s="12"/>
      <c r="E893" s="12"/>
      <c r="F893" s="18"/>
      <c r="G893" s="11"/>
      <c r="H893" s="15" t="str">
        <f aca="false">IF(AND($A893="",$B893="",$D893="",$E893="",$F893="",$G893=""),"",IF($A893="","Fix: add a charge ID",IF(COUNTIF($A$6:$A$5000,$A893)+COUNTIF(Payments!$A$6:$A$5000,$A893)&gt;1,"Fix: duplicate ID",IF($B893="","Fix: choose a customer ID",IF(COUNTIF(Customers!$A$11:$A$5000,$B893)=0,"Fix: unknown customer ID",IF(COUNTIF(Customers!$A$11:$A$5000,$B893)&gt;1,"Fix: customer ID used twice on Customers",IF(NOT(ISNUMBER($D893)),"Fix: charge date",IF(OR($D893&lt;36526,$D893&lt;&gt;INT($D893)),"Fix: charge date",IF($D893&gt;AsOf,"Fix: charge date is after the as-of date",IF(NOT(ISNUMBER($E893)),"Fix: due date",IF(OR($E893&lt;36526,$E893&lt;&gt;INT($E893)),"Fix: due date",IF($E893&lt;$D893,"Fix: due date is before the charge date",IF(NOT(ISNUMBER($F893)),"Fix: amount must be a number",IF($F893&lt;=0,"Fix: amount must be more than 0",IF(ROUND($F893,2)&lt;&gt;$F893,"Fix: amount in dollars and cents",IF($F893&gt;999999.99,"Fix: amount too large","OK"))))))))))))))))</f>
        <v/>
      </c>
    </row>
    <row r="894" customFormat="false" ht="15" hidden="false" customHeight="false" outlineLevel="0" collapsed="false">
      <c r="A894" s="11"/>
      <c r="B894" s="11"/>
      <c r="C894" s="15" t="str">
        <f aca="false">IF($B894="","",IFERROR(INDEX(Customers!$B$11:$B$5000,MATCH($B894,Customers!$A$11:$A$5000,0)),"Unknown ID"))</f>
        <v/>
      </c>
      <c r="D894" s="12"/>
      <c r="E894" s="12"/>
      <c r="F894" s="18"/>
      <c r="G894" s="11"/>
      <c r="H894" s="15" t="str">
        <f aca="false">IF(AND($A894="",$B894="",$D894="",$E894="",$F894="",$G894=""),"",IF($A894="","Fix: add a charge ID",IF(COUNTIF($A$6:$A$5000,$A894)+COUNTIF(Payments!$A$6:$A$5000,$A894)&gt;1,"Fix: duplicate ID",IF($B894="","Fix: choose a customer ID",IF(COUNTIF(Customers!$A$11:$A$5000,$B894)=0,"Fix: unknown customer ID",IF(COUNTIF(Customers!$A$11:$A$5000,$B894)&gt;1,"Fix: customer ID used twice on Customers",IF(NOT(ISNUMBER($D894)),"Fix: charge date",IF(OR($D894&lt;36526,$D894&lt;&gt;INT($D894)),"Fix: charge date",IF($D894&gt;AsOf,"Fix: charge date is after the as-of date",IF(NOT(ISNUMBER($E894)),"Fix: due date",IF(OR($E894&lt;36526,$E894&lt;&gt;INT($E894)),"Fix: due date",IF($E894&lt;$D894,"Fix: due date is before the charge date",IF(NOT(ISNUMBER($F894)),"Fix: amount must be a number",IF($F894&lt;=0,"Fix: amount must be more than 0",IF(ROUND($F894,2)&lt;&gt;$F894,"Fix: amount in dollars and cents",IF($F894&gt;999999.99,"Fix: amount too large","OK"))))))))))))))))</f>
        <v/>
      </c>
    </row>
    <row r="895" customFormat="false" ht="15" hidden="false" customHeight="false" outlineLevel="0" collapsed="false">
      <c r="A895" s="11"/>
      <c r="B895" s="11"/>
      <c r="C895" s="15" t="str">
        <f aca="false">IF($B895="","",IFERROR(INDEX(Customers!$B$11:$B$5000,MATCH($B895,Customers!$A$11:$A$5000,0)),"Unknown ID"))</f>
        <v/>
      </c>
      <c r="D895" s="12"/>
      <c r="E895" s="12"/>
      <c r="F895" s="18"/>
      <c r="G895" s="11"/>
      <c r="H895" s="15" t="str">
        <f aca="false">IF(AND($A895="",$B895="",$D895="",$E895="",$F895="",$G895=""),"",IF($A895="","Fix: add a charge ID",IF(COUNTIF($A$6:$A$5000,$A895)+COUNTIF(Payments!$A$6:$A$5000,$A895)&gt;1,"Fix: duplicate ID",IF($B895="","Fix: choose a customer ID",IF(COUNTIF(Customers!$A$11:$A$5000,$B895)=0,"Fix: unknown customer ID",IF(COUNTIF(Customers!$A$11:$A$5000,$B895)&gt;1,"Fix: customer ID used twice on Customers",IF(NOT(ISNUMBER($D895)),"Fix: charge date",IF(OR($D895&lt;36526,$D895&lt;&gt;INT($D895)),"Fix: charge date",IF($D895&gt;AsOf,"Fix: charge date is after the as-of date",IF(NOT(ISNUMBER($E895)),"Fix: due date",IF(OR($E895&lt;36526,$E895&lt;&gt;INT($E895)),"Fix: due date",IF($E895&lt;$D895,"Fix: due date is before the charge date",IF(NOT(ISNUMBER($F895)),"Fix: amount must be a number",IF($F895&lt;=0,"Fix: amount must be more than 0",IF(ROUND($F895,2)&lt;&gt;$F895,"Fix: amount in dollars and cents",IF($F895&gt;999999.99,"Fix: amount too large","OK"))))))))))))))))</f>
        <v/>
      </c>
    </row>
    <row r="896" customFormat="false" ht="15" hidden="false" customHeight="false" outlineLevel="0" collapsed="false">
      <c r="A896" s="11"/>
      <c r="B896" s="11"/>
      <c r="C896" s="15" t="str">
        <f aca="false">IF($B896="","",IFERROR(INDEX(Customers!$B$11:$B$5000,MATCH($B896,Customers!$A$11:$A$5000,0)),"Unknown ID"))</f>
        <v/>
      </c>
      <c r="D896" s="12"/>
      <c r="E896" s="12"/>
      <c r="F896" s="18"/>
      <c r="G896" s="11"/>
      <c r="H896" s="15" t="str">
        <f aca="false">IF(AND($A896="",$B896="",$D896="",$E896="",$F896="",$G896=""),"",IF($A896="","Fix: add a charge ID",IF(COUNTIF($A$6:$A$5000,$A896)+COUNTIF(Payments!$A$6:$A$5000,$A896)&gt;1,"Fix: duplicate ID",IF($B896="","Fix: choose a customer ID",IF(COUNTIF(Customers!$A$11:$A$5000,$B896)=0,"Fix: unknown customer ID",IF(COUNTIF(Customers!$A$11:$A$5000,$B896)&gt;1,"Fix: customer ID used twice on Customers",IF(NOT(ISNUMBER($D896)),"Fix: charge date",IF(OR($D896&lt;36526,$D896&lt;&gt;INT($D896)),"Fix: charge date",IF($D896&gt;AsOf,"Fix: charge date is after the as-of date",IF(NOT(ISNUMBER($E896)),"Fix: due date",IF(OR($E896&lt;36526,$E896&lt;&gt;INT($E896)),"Fix: due date",IF($E896&lt;$D896,"Fix: due date is before the charge date",IF(NOT(ISNUMBER($F896)),"Fix: amount must be a number",IF($F896&lt;=0,"Fix: amount must be more than 0",IF(ROUND($F896,2)&lt;&gt;$F896,"Fix: amount in dollars and cents",IF($F896&gt;999999.99,"Fix: amount too large","OK"))))))))))))))))</f>
        <v/>
      </c>
    </row>
    <row r="897" customFormat="false" ht="15" hidden="false" customHeight="false" outlineLevel="0" collapsed="false">
      <c r="A897" s="11"/>
      <c r="B897" s="11"/>
      <c r="C897" s="15" t="str">
        <f aca="false">IF($B897="","",IFERROR(INDEX(Customers!$B$11:$B$5000,MATCH($B897,Customers!$A$11:$A$5000,0)),"Unknown ID"))</f>
        <v/>
      </c>
      <c r="D897" s="12"/>
      <c r="E897" s="12"/>
      <c r="F897" s="18"/>
      <c r="G897" s="11"/>
      <c r="H897" s="15" t="str">
        <f aca="false">IF(AND($A897="",$B897="",$D897="",$E897="",$F897="",$G897=""),"",IF($A897="","Fix: add a charge ID",IF(COUNTIF($A$6:$A$5000,$A897)+COUNTIF(Payments!$A$6:$A$5000,$A897)&gt;1,"Fix: duplicate ID",IF($B897="","Fix: choose a customer ID",IF(COUNTIF(Customers!$A$11:$A$5000,$B897)=0,"Fix: unknown customer ID",IF(COUNTIF(Customers!$A$11:$A$5000,$B897)&gt;1,"Fix: customer ID used twice on Customers",IF(NOT(ISNUMBER($D897)),"Fix: charge date",IF(OR($D897&lt;36526,$D897&lt;&gt;INT($D897)),"Fix: charge date",IF($D897&gt;AsOf,"Fix: charge date is after the as-of date",IF(NOT(ISNUMBER($E897)),"Fix: due date",IF(OR($E897&lt;36526,$E897&lt;&gt;INT($E897)),"Fix: due date",IF($E897&lt;$D897,"Fix: due date is before the charge date",IF(NOT(ISNUMBER($F897)),"Fix: amount must be a number",IF($F897&lt;=0,"Fix: amount must be more than 0",IF(ROUND($F897,2)&lt;&gt;$F897,"Fix: amount in dollars and cents",IF($F897&gt;999999.99,"Fix: amount too large","OK"))))))))))))))))</f>
        <v/>
      </c>
    </row>
    <row r="898" customFormat="false" ht="15" hidden="false" customHeight="false" outlineLevel="0" collapsed="false">
      <c r="A898" s="11"/>
      <c r="B898" s="11"/>
      <c r="C898" s="15" t="str">
        <f aca="false">IF($B898="","",IFERROR(INDEX(Customers!$B$11:$B$5000,MATCH($B898,Customers!$A$11:$A$5000,0)),"Unknown ID"))</f>
        <v/>
      </c>
      <c r="D898" s="12"/>
      <c r="E898" s="12"/>
      <c r="F898" s="18"/>
      <c r="G898" s="11"/>
      <c r="H898" s="15" t="str">
        <f aca="false">IF(AND($A898="",$B898="",$D898="",$E898="",$F898="",$G898=""),"",IF($A898="","Fix: add a charge ID",IF(COUNTIF($A$6:$A$5000,$A898)+COUNTIF(Payments!$A$6:$A$5000,$A898)&gt;1,"Fix: duplicate ID",IF($B898="","Fix: choose a customer ID",IF(COUNTIF(Customers!$A$11:$A$5000,$B898)=0,"Fix: unknown customer ID",IF(COUNTIF(Customers!$A$11:$A$5000,$B898)&gt;1,"Fix: customer ID used twice on Customers",IF(NOT(ISNUMBER($D898)),"Fix: charge date",IF(OR($D898&lt;36526,$D898&lt;&gt;INT($D898)),"Fix: charge date",IF($D898&gt;AsOf,"Fix: charge date is after the as-of date",IF(NOT(ISNUMBER($E898)),"Fix: due date",IF(OR($E898&lt;36526,$E898&lt;&gt;INT($E898)),"Fix: due date",IF($E898&lt;$D898,"Fix: due date is before the charge date",IF(NOT(ISNUMBER($F898)),"Fix: amount must be a number",IF($F898&lt;=0,"Fix: amount must be more than 0",IF(ROUND($F898,2)&lt;&gt;$F898,"Fix: amount in dollars and cents",IF($F898&gt;999999.99,"Fix: amount too large","OK"))))))))))))))))</f>
        <v/>
      </c>
    </row>
    <row r="899" customFormat="false" ht="15" hidden="false" customHeight="false" outlineLevel="0" collapsed="false">
      <c r="A899" s="11"/>
      <c r="B899" s="11"/>
      <c r="C899" s="15" t="str">
        <f aca="false">IF($B899="","",IFERROR(INDEX(Customers!$B$11:$B$5000,MATCH($B899,Customers!$A$11:$A$5000,0)),"Unknown ID"))</f>
        <v/>
      </c>
      <c r="D899" s="12"/>
      <c r="E899" s="12"/>
      <c r="F899" s="18"/>
      <c r="G899" s="11"/>
      <c r="H899" s="15" t="str">
        <f aca="false">IF(AND($A899="",$B899="",$D899="",$E899="",$F899="",$G899=""),"",IF($A899="","Fix: add a charge ID",IF(COUNTIF($A$6:$A$5000,$A899)+COUNTIF(Payments!$A$6:$A$5000,$A899)&gt;1,"Fix: duplicate ID",IF($B899="","Fix: choose a customer ID",IF(COUNTIF(Customers!$A$11:$A$5000,$B899)=0,"Fix: unknown customer ID",IF(COUNTIF(Customers!$A$11:$A$5000,$B899)&gt;1,"Fix: customer ID used twice on Customers",IF(NOT(ISNUMBER($D899)),"Fix: charge date",IF(OR($D899&lt;36526,$D899&lt;&gt;INT($D899)),"Fix: charge date",IF($D899&gt;AsOf,"Fix: charge date is after the as-of date",IF(NOT(ISNUMBER($E899)),"Fix: due date",IF(OR($E899&lt;36526,$E899&lt;&gt;INT($E899)),"Fix: due date",IF($E899&lt;$D899,"Fix: due date is before the charge date",IF(NOT(ISNUMBER($F899)),"Fix: amount must be a number",IF($F899&lt;=0,"Fix: amount must be more than 0",IF(ROUND($F899,2)&lt;&gt;$F899,"Fix: amount in dollars and cents",IF($F899&gt;999999.99,"Fix: amount too large","OK"))))))))))))))))</f>
        <v/>
      </c>
    </row>
    <row r="900" customFormat="false" ht="15" hidden="false" customHeight="false" outlineLevel="0" collapsed="false">
      <c r="A900" s="11"/>
      <c r="B900" s="11"/>
      <c r="C900" s="15" t="str">
        <f aca="false">IF($B900="","",IFERROR(INDEX(Customers!$B$11:$B$5000,MATCH($B900,Customers!$A$11:$A$5000,0)),"Unknown ID"))</f>
        <v/>
      </c>
      <c r="D900" s="12"/>
      <c r="E900" s="12"/>
      <c r="F900" s="18"/>
      <c r="G900" s="11"/>
      <c r="H900" s="15" t="str">
        <f aca="false">IF(AND($A900="",$B900="",$D900="",$E900="",$F900="",$G900=""),"",IF($A900="","Fix: add a charge ID",IF(COUNTIF($A$6:$A$5000,$A900)+COUNTIF(Payments!$A$6:$A$5000,$A900)&gt;1,"Fix: duplicate ID",IF($B900="","Fix: choose a customer ID",IF(COUNTIF(Customers!$A$11:$A$5000,$B900)=0,"Fix: unknown customer ID",IF(COUNTIF(Customers!$A$11:$A$5000,$B900)&gt;1,"Fix: customer ID used twice on Customers",IF(NOT(ISNUMBER($D900)),"Fix: charge date",IF(OR($D900&lt;36526,$D900&lt;&gt;INT($D900)),"Fix: charge date",IF($D900&gt;AsOf,"Fix: charge date is after the as-of date",IF(NOT(ISNUMBER($E900)),"Fix: due date",IF(OR($E900&lt;36526,$E900&lt;&gt;INT($E900)),"Fix: due date",IF($E900&lt;$D900,"Fix: due date is before the charge date",IF(NOT(ISNUMBER($F900)),"Fix: amount must be a number",IF($F900&lt;=0,"Fix: amount must be more than 0",IF(ROUND($F900,2)&lt;&gt;$F900,"Fix: amount in dollars and cents",IF($F900&gt;999999.99,"Fix: amount too large","OK"))))))))))))))))</f>
        <v/>
      </c>
    </row>
    <row r="901" customFormat="false" ht="15" hidden="false" customHeight="false" outlineLevel="0" collapsed="false">
      <c r="A901" s="11"/>
      <c r="B901" s="11"/>
      <c r="C901" s="15" t="str">
        <f aca="false">IF($B901="","",IFERROR(INDEX(Customers!$B$11:$B$5000,MATCH($B901,Customers!$A$11:$A$5000,0)),"Unknown ID"))</f>
        <v/>
      </c>
      <c r="D901" s="12"/>
      <c r="E901" s="12"/>
      <c r="F901" s="18"/>
      <c r="G901" s="11"/>
      <c r="H901" s="15" t="str">
        <f aca="false">IF(AND($A901="",$B901="",$D901="",$E901="",$F901="",$G901=""),"",IF($A901="","Fix: add a charge ID",IF(COUNTIF($A$6:$A$5000,$A901)+COUNTIF(Payments!$A$6:$A$5000,$A901)&gt;1,"Fix: duplicate ID",IF($B901="","Fix: choose a customer ID",IF(COUNTIF(Customers!$A$11:$A$5000,$B901)=0,"Fix: unknown customer ID",IF(COUNTIF(Customers!$A$11:$A$5000,$B901)&gt;1,"Fix: customer ID used twice on Customers",IF(NOT(ISNUMBER($D901)),"Fix: charge date",IF(OR($D901&lt;36526,$D901&lt;&gt;INT($D901)),"Fix: charge date",IF($D901&gt;AsOf,"Fix: charge date is after the as-of date",IF(NOT(ISNUMBER($E901)),"Fix: due date",IF(OR($E901&lt;36526,$E901&lt;&gt;INT($E901)),"Fix: due date",IF($E901&lt;$D901,"Fix: due date is before the charge date",IF(NOT(ISNUMBER($F901)),"Fix: amount must be a number",IF($F901&lt;=0,"Fix: amount must be more than 0",IF(ROUND($F901,2)&lt;&gt;$F901,"Fix: amount in dollars and cents",IF($F901&gt;999999.99,"Fix: amount too large","OK"))))))))))))))))</f>
        <v/>
      </c>
    </row>
    <row r="902" customFormat="false" ht="15" hidden="false" customHeight="false" outlineLevel="0" collapsed="false">
      <c r="A902" s="11"/>
      <c r="B902" s="11"/>
      <c r="C902" s="15" t="str">
        <f aca="false">IF($B902="","",IFERROR(INDEX(Customers!$B$11:$B$5000,MATCH($B902,Customers!$A$11:$A$5000,0)),"Unknown ID"))</f>
        <v/>
      </c>
      <c r="D902" s="12"/>
      <c r="E902" s="12"/>
      <c r="F902" s="18"/>
      <c r="G902" s="11"/>
      <c r="H902" s="15" t="str">
        <f aca="false">IF(AND($A902="",$B902="",$D902="",$E902="",$F902="",$G902=""),"",IF($A902="","Fix: add a charge ID",IF(COUNTIF($A$6:$A$5000,$A902)+COUNTIF(Payments!$A$6:$A$5000,$A902)&gt;1,"Fix: duplicate ID",IF($B902="","Fix: choose a customer ID",IF(COUNTIF(Customers!$A$11:$A$5000,$B902)=0,"Fix: unknown customer ID",IF(COUNTIF(Customers!$A$11:$A$5000,$B902)&gt;1,"Fix: customer ID used twice on Customers",IF(NOT(ISNUMBER($D902)),"Fix: charge date",IF(OR($D902&lt;36526,$D902&lt;&gt;INT($D902)),"Fix: charge date",IF($D902&gt;AsOf,"Fix: charge date is after the as-of date",IF(NOT(ISNUMBER($E902)),"Fix: due date",IF(OR($E902&lt;36526,$E902&lt;&gt;INT($E902)),"Fix: due date",IF($E902&lt;$D902,"Fix: due date is before the charge date",IF(NOT(ISNUMBER($F902)),"Fix: amount must be a number",IF($F902&lt;=0,"Fix: amount must be more than 0",IF(ROUND($F902,2)&lt;&gt;$F902,"Fix: amount in dollars and cents",IF($F902&gt;999999.99,"Fix: amount too large","OK"))))))))))))))))</f>
        <v/>
      </c>
    </row>
    <row r="903" customFormat="false" ht="15" hidden="false" customHeight="false" outlineLevel="0" collapsed="false">
      <c r="A903" s="11"/>
      <c r="B903" s="11"/>
      <c r="C903" s="15" t="str">
        <f aca="false">IF($B903="","",IFERROR(INDEX(Customers!$B$11:$B$5000,MATCH($B903,Customers!$A$11:$A$5000,0)),"Unknown ID"))</f>
        <v/>
      </c>
      <c r="D903" s="12"/>
      <c r="E903" s="12"/>
      <c r="F903" s="18"/>
      <c r="G903" s="11"/>
      <c r="H903" s="15" t="str">
        <f aca="false">IF(AND($A903="",$B903="",$D903="",$E903="",$F903="",$G903=""),"",IF($A903="","Fix: add a charge ID",IF(COUNTIF($A$6:$A$5000,$A903)+COUNTIF(Payments!$A$6:$A$5000,$A903)&gt;1,"Fix: duplicate ID",IF($B903="","Fix: choose a customer ID",IF(COUNTIF(Customers!$A$11:$A$5000,$B903)=0,"Fix: unknown customer ID",IF(COUNTIF(Customers!$A$11:$A$5000,$B903)&gt;1,"Fix: customer ID used twice on Customers",IF(NOT(ISNUMBER($D903)),"Fix: charge date",IF(OR($D903&lt;36526,$D903&lt;&gt;INT($D903)),"Fix: charge date",IF($D903&gt;AsOf,"Fix: charge date is after the as-of date",IF(NOT(ISNUMBER($E903)),"Fix: due date",IF(OR($E903&lt;36526,$E903&lt;&gt;INT($E903)),"Fix: due date",IF($E903&lt;$D903,"Fix: due date is before the charge date",IF(NOT(ISNUMBER($F903)),"Fix: amount must be a number",IF($F903&lt;=0,"Fix: amount must be more than 0",IF(ROUND($F903,2)&lt;&gt;$F903,"Fix: amount in dollars and cents",IF($F903&gt;999999.99,"Fix: amount too large","OK"))))))))))))))))</f>
        <v/>
      </c>
    </row>
    <row r="904" customFormat="false" ht="15" hidden="false" customHeight="false" outlineLevel="0" collapsed="false">
      <c r="A904" s="11"/>
      <c r="B904" s="11"/>
      <c r="C904" s="15" t="str">
        <f aca="false">IF($B904="","",IFERROR(INDEX(Customers!$B$11:$B$5000,MATCH($B904,Customers!$A$11:$A$5000,0)),"Unknown ID"))</f>
        <v/>
      </c>
      <c r="D904" s="12"/>
      <c r="E904" s="12"/>
      <c r="F904" s="18"/>
      <c r="G904" s="11"/>
      <c r="H904" s="15" t="str">
        <f aca="false">IF(AND($A904="",$B904="",$D904="",$E904="",$F904="",$G904=""),"",IF($A904="","Fix: add a charge ID",IF(COUNTIF($A$6:$A$5000,$A904)+COUNTIF(Payments!$A$6:$A$5000,$A904)&gt;1,"Fix: duplicate ID",IF($B904="","Fix: choose a customer ID",IF(COUNTIF(Customers!$A$11:$A$5000,$B904)=0,"Fix: unknown customer ID",IF(COUNTIF(Customers!$A$11:$A$5000,$B904)&gt;1,"Fix: customer ID used twice on Customers",IF(NOT(ISNUMBER($D904)),"Fix: charge date",IF(OR($D904&lt;36526,$D904&lt;&gt;INT($D904)),"Fix: charge date",IF($D904&gt;AsOf,"Fix: charge date is after the as-of date",IF(NOT(ISNUMBER($E904)),"Fix: due date",IF(OR($E904&lt;36526,$E904&lt;&gt;INT($E904)),"Fix: due date",IF($E904&lt;$D904,"Fix: due date is before the charge date",IF(NOT(ISNUMBER($F904)),"Fix: amount must be a number",IF($F904&lt;=0,"Fix: amount must be more than 0",IF(ROUND($F904,2)&lt;&gt;$F904,"Fix: amount in dollars and cents",IF($F904&gt;999999.99,"Fix: amount too large","OK"))))))))))))))))</f>
        <v/>
      </c>
    </row>
    <row r="905" customFormat="false" ht="15" hidden="false" customHeight="false" outlineLevel="0" collapsed="false">
      <c r="A905" s="11"/>
      <c r="B905" s="11"/>
      <c r="C905" s="15" t="str">
        <f aca="false">IF($B905="","",IFERROR(INDEX(Customers!$B$11:$B$5000,MATCH($B905,Customers!$A$11:$A$5000,0)),"Unknown ID"))</f>
        <v/>
      </c>
      <c r="D905" s="12"/>
      <c r="E905" s="12"/>
      <c r="F905" s="18"/>
      <c r="G905" s="11"/>
      <c r="H905" s="15" t="str">
        <f aca="false">IF(AND($A905="",$B905="",$D905="",$E905="",$F905="",$G905=""),"",IF($A905="","Fix: add a charge ID",IF(COUNTIF($A$6:$A$5000,$A905)+COUNTIF(Payments!$A$6:$A$5000,$A905)&gt;1,"Fix: duplicate ID",IF($B905="","Fix: choose a customer ID",IF(COUNTIF(Customers!$A$11:$A$5000,$B905)=0,"Fix: unknown customer ID",IF(COUNTIF(Customers!$A$11:$A$5000,$B905)&gt;1,"Fix: customer ID used twice on Customers",IF(NOT(ISNUMBER($D905)),"Fix: charge date",IF(OR($D905&lt;36526,$D905&lt;&gt;INT($D905)),"Fix: charge date",IF($D905&gt;AsOf,"Fix: charge date is after the as-of date",IF(NOT(ISNUMBER($E905)),"Fix: due date",IF(OR($E905&lt;36526,$E905&lt;&gt;INT($E905)),"Fix: due date",IF($E905&lt;$D905,"Fix: due date is before the charge date",IF(NOT(ISNUMBER($F905)),"Fix: amount must be a number",IF($F905&lt;=0,"Fix: amount must be more than 0",IF(ROUND($F905,2)&lt;&gt;$F905,"Fix: amount in dollars and cents",IF($F905&gt;999999.99,"Fix: amount too large","OK"))))))))))))))))</f>
        <v/>
      </c>
    </row>
    <row r="906" customFormat="false" ht="15" hidden="false" customHeight="false" outlineLevel="0" collapsed="false">
      <c r="A906" s="11"/>
      <c r="B906" s="11"/>
      <c r="C906" s="15" t="str">
        <f aca="false">IF($B906="","",IFERROR(INDEX(Customers!$B$11:$B$5000,MATCH($B906,Customers!$A$11:$A$5000,0)),"Unknown ID"))</f>
        <v/>
      </c>
      <c r="D906" s="12"/>
      <c r="E906" s="12"/>
      <c r="F906" s="18"/>
      <c r="G906" s="11"/>
      <c r="H906" s="15" t="str">
        <f aca="false">IF(AND($A906="",$B906="",$D906="",$E906="",$F906="",$G906=""),"",IF($A906="","Fix: add a charge ID",IF(COUNTIF($A$6:$A$5000,$A906)+COUNTIF(Payments!$A$6:$A$5000,$A906)&gt;1,"Fix: duplicate ID",IF($B906="","Fix: choose a customer ID",IF(COUNTIF(Customers!$A$11:$A$5000,$B906)=0,"Fix: unknown customer ID",IF(COUNTIF(Customers!$A$11:$A$5000,$B906)&gt;1,"Fix: customer ID used twice on Customers",IF(NOT(ISNUMBER($D906)),"Fix: charge date",IF(OR($D906&lt;36526,$D906&lt;&gt;INT($D906)),"Fix: charge date",IF($D906&gt;AsOf,"Fix: charge date is after the as-of date",IF(NOT(ISNUMBER($E906)),"Fix: due date",IF(OR($E906&lt;36526,$E906&lt;&gt;INT($E906)),"Fix: due date",IF($E906&lt;$D906,"Fix: due date is before the charge date",IF(NOT(ISNUMBER($F906)),"Fix: amount must be a number",IF($F906&lt;=0,"Fix: amount must be more than 0",IF(ROUND($F906,2)&lt;&gt;$F906,"Fix: amount in dollars and cents",IF($F906&gt;999999.99,"Fix: amount too large","OK"))))))))))))))))</f>
        <v/>
      </c>
    </row>
    <row r="907" customFormat="false" ht="15" hidden="false" customHeight="false" outlineLevel="0" collapsed="false">
      <c r="A907" s="11"/>
      <c r="B907" s="11"/>
      <c r="C907" s="15" t="str">
        <f aca="false">IF($B907="","",IFERROR(INDEX(Customers!$B$11:$B$5000,MATCH($B907,Customers!$A$11:$A$5000,0)),"Unknown ID"))</f>
        <v/>
      </c>
      <c r="D907" s="12"/>
      <c r="E907" s="12"/>
      <c r="F907" s="18"/>
      <c r="G907" s="11"/>
      <c r="H907" s="15" t="str">
        <f aca="false">IF(AND($A907="",$B907="",$D907="",$E907="",$F907="",$G907=""),"",IF($A907="","Fix: add a charge ID",IF(COUNTIF($A$6:$A$5000,$A907)+COUNTIF(Payments!$A$6:$A$5000,$A907)&gt;1,"Fix: duplicate ID",IF($B907="","Fix: choose a customer ID",IF(COUNTIF(Customers!$A$11:$A$5000,$B907)=0,"Fix: unknown customer ID",IF(COUNTIF(Customers!$A$11:$A$5000,$B907)&gt;1,"Fix: customer ID used twice on Customers",IF(NOT(ISNUMBER($D907)),"Fix: charge date",IF(OR($D907&lt;36526,$D907&lt;&gt;INT($D907)),"Fix: charge date",IF($D907&gt;AsOf,"Fix: charge date is after the as-of date",IF(NOT(ISNUMBER($E907)),"Fix: due date",IF(OR($E907&lt;36526,$E907&lt;&gt;INT($E907)),"Fix: due date",IF($E907&lt;$D907,"Fix: due date is before the charge date",IF(NOT(ISNUMBER($F907)),"Fix: amount must be a number",IF($F907&lt;=0,"Fix: amount must be more than 0",IF(ROUND($F907,2)&lt;&gt;$F907,"Fix: amount in dollars and cents",IF($F907&gt;999999.99,"Fix: amount too large","OK"))))))))))))))))</f>
        <v/>
      </c>
    </row>
    <row r="908" customFormat="false" ht="15" hidden="false" customHeight="false" outlineLevel="0" collapsed="false">
      <c r="A908" s="11"/>
      <c r="B908" s="11"/>
      <c r="C908" s="15" t="str">
        <f aca="false">IF($B908="","",IFERROR(INDEX(Customers!$B$11:$B$5000,MATCH($B908,Customers!$A$11:$A$5000,0)),"Unknown ID"))</f>
        <v/>
      </c>
      <c r="D908" s="12"/>
      <c r="E908" s="12"/>
      <c r="F908" s="18"/>
      <c r="G908" s="11"/>
      <c r="H908" s="15" t="str">
        <f aca="false">IF(AND($A908="",$B908="",$D908="",$E908="",$F908="",$G908=""),"",IF($A908="","Fix: add a charge ID",IF(COUNTIF($A$6:$A$5000,$A908)+COUNTIF(Payments!$A$6:$A$5000,$A908)&gt;1,"Fix: duplicate ID",IF($B908="","Fix: choose a customer ID",IF(COUNTIF(Customers!$A$11:$A$5000,$B908)=0,"Fix: unknown customer ID",IF(COUNTIF(Customers!$A$11:$A$5000,$B908)&gt;1,"Fix: customer ID used twice on Customers",IF(NOT(ISNUMBER($D908)),"Fix: charge date",IF(OR($D908&lt;36526,$D908&lt;&gt;INT($D908)),"Fix: charge date",IF($D908&gt;AsOf,"Fix: charge date is after the as-of date",IF(NOT(ISNUMBER($E908)),"Fix: due date",IF(OR($E908&lt;36526,$E908&lt;&gt;INT($E908)),"Fix: due date",IF($E908&lt;$D908,"Fix: due date is before the charge date",IF(NOT(ISNUMBER($F908)),"Fix: amount must be a number",IF($F908&lt;=0,"Fix: amount must be more than 0",IF(ROUND($F908,2)&lt;&gt;$F908,"Fix: amount in dollars and cents",IF($F908&gt;999999.99,"Fix: amount too large","OK"))))))))))))))))</f>
        <v/>
      </c>
    </row>
    <row r="909" customFormat="false" ht="15" hidden="false" customHeight="false" outlineLevel="0" collapsed="false">
      <c r="A909" s="11"/>
      <c r="B909" s="11"/>
      <c r="C909" s="15" t="str">
        <f aca="false">IF($B909="","",IFERROR(INDEX(Customers!$B$11:$B$5000,MATCH($B909,Customers!$A$11:$A$5000,0)),"Unknown ID"))</f>
        <v/>
      </c>
      <c r="D909" s="12"/>
      <c r="E909" s="12"/>
      <c r="F909" s="18"/>
      <c r="G909" s="11"/>
      <c r="H909" s="15" t="str">
        <f aca="false">IF(AND($A909="",$B909="",$D909="",$E909="",$F909="",$G909=""),"",IF($A909="","Fix: add a charge ID",IF(COUNTIF($A$6:$A$5000,$A909)+COUNTIF(Payments!$A$6:$A$5000,$A909)&gt;1,"Fix: duplicate ID",IF($B909="","Fix: choose a customer ID",IF(COUNTIF(Customers!$A$11:$A$5000,$B909)=0,"Fix: unknown customer ID",IF(COUNTIF(Customers!$A$11:$A$5000,$B909)&gt;1,"Fix: customer ID used twice on Customers",IF(NOT(ISNUMBER($D909)),"Fix: charge date",IF(OR($D909&lt;36526,$D909&lt;&gt;INT($D909)),"Fix: charge date",IF($D909&gt;AsOf,"Fix: charge date is after the as-of date",IF(NOT(ISNUMBER($E909)),"Fix: due date",IF(OR($E909&lt;36526,$E909&lt;&gt;INT($E909)),"Fix: due date",IF($E909&lt;$D909,"Fix: due date is before the charge date",IF(NOT(ISNUMBER($F909)),"Fix: amount must be a number",IF($F909&lt;=0,"Fix: amount must be more than 0",IF(ROUND($F909,2)&lt;&gt;$F909,"Fix: amount in dollars and cents",IF($F909&gt;999999.99,"Fix: amount too large","OK"))))))))))))))))</f>
        <v/>
      </c>
    </row>
    <row r="910" customFormat="false" ht="15" hidden="false" customHeight="false" outlineLevel="0" collapsed="false">
      <c r="A910" s="11"/>
      <c r="B910" s="11"/>
      <c r="C910" s="15" t="str">
        <f aca="false">IF($B910="","",IFERROR(INDEX(Customers!$B$11:$B$5000,MATCH($B910,Customers!$A$11:$A$5000,0)),"Unknown ID"))</f>
        <v/>
      </c>
      <c r="D910" s="12"/>
      <c r="E910" s="12"/>
      <c r="F910" s="18"/>
      <c r="G910" s="11"/>
      <c r="H910" s="15" t="str">
        <f aca="false">IF(AND($A910="",$B910="",$D910="",$E910="",$F910="",$G910=""),"",IF($A910="","Fix: add a charge ID",IF(COUNTIF($A$6:$A$5000,$A910)+COUNTIF(Payments!$A$6:$A$5000,$A910)&gt;1,"Fix: duplicate ID",IF($B910="","Fix: choose a customer ID",IF(COUNTIF(Customers!$A$11:$A$5000,$B910)=0,"Fix: unknown customer ID",IF(COUNTIF(Customers!$A$11:$A$5000,$B910)&gt;1,"Fix: customer ID used twice on Customers",IF(NOT(ISNUMBER($D910)),"Fix: charge date",IF(OR($D910&lt;36526,$D910&lt;&gt;INT($D910)),"Fix: charge date",IF($D910&gt;AsOf,"Fix: charge date is after the as-of date",IF(NOT(ISNUMBER($E910)),"Fix: due date",IF(OR($E910&lt;36526,$E910&lt;&gt;INT($E910)),"Fix: due date",IF($E910&lt;$D910,"Fix: due date is before the charge date",IF(NOT(ISNUMBER($F910)),"Fix: amount must be a number",IF($F910&lt;=0,"Fix: amount must be more than 0",IF(ROUND($F910,2)&lt;&gt;$F910,"Fix: amount in dollars and cents",IF($F910&gt;999999.99,"Fix: amount too large","OK"))))))))))))))))</f>
        <v/>
      </c>
    </row>
    <row r="911" customFormat="false" ht="15" hidden="false" customHeight="false" outlineLevel="0" collapsed="false">
      <c r="A911" s="11"/>
      <c r="B911" s="11"/>
      <c r="C911" s="15" t="str">
        <f aca="false">IF($B911="","",IFERROR(INDEX(Customers!$B$11:$B$5000,MATCH($B911,Customers!$A$11:$A$5000,0)),"Unknown ID"))</f>
        <v/>
      </c>
      <c r="D911" s="12"/>
      <c r="E911" s="12"/>
      <c r="F911" s="18"/>
      <c r="G911" s="11"/>
      <c r="H911" s="15" t="str">
        <f aca="false">IF(AND($A911="",$B911="",$D911="",$E911="",$F911="",$G911=""),"",IF($A911="","Fix: add a charge ID",IF(COUNTIF($A$6:$A$5000,$A911)+COUNTIF(Payments!$A$6:$A$5000,$A911)&gt;1,"Fix: duplicate ID",IF($B911="","Fix: choose a customer ID",IF(COUNTIF(Customers!$A$11:$A$5000,$B911)=0,"Fix: unknown customer ID",IF(COUNTIF(Customers!$A$11:$A$5000,$B911)&gt;1,"Fix: customer ID used twice on Customers",IF(NOT(ISNUMBER($D911)),"Fix: charge date",IF(OR($D911&lt;36526,$D911&lt;&gt;INT($D911)),"Fix: charge date",IF($D911&gt;AsOf,"Fix: charge date is after the as-of date",IF(NOT(ISNUMBER($E911)),"Fix: due date",IF(OR($E911&lt;36526,$E911&lt;&gt;INT($E911)),"Fix: due date",IF($E911&lt;$D911,"Fix: due date is before the charge date",IF(NOT(ISNUMBER($F911)),"Fix: amount must be a number",IF($F911&lt;=0,"Fix: amount must be more than 0",IF(ROUND($F911,2)&lt;&gt;$F911,"Fix: amount in dollars and cents",IF($F911&gt;999999.99,"Fix: amount too large","OK"))))))))))))))))</f>
        <v/>
      </c>
    </row>
    <row r="912" customFormat="false" ht="15" hidden="false" customHeight="false" outlineLevel="0" collapsed="false">
      <c r="A912" s="11"/>
      <c r="B912" s="11"/>
      <c r="C912" s="15" t="str">
        <f aca="false">IF($B912="","",IFERROR(INDEX(Customers!$B$11:$B$5000,MATCH($B912,Customers!$A$11:$A$5000,0)),"Unknown ID"))</f>
        <v/>
      </c>
      <c r="D912" s="12"/>
      <c r="E912" s="12"/>
      <c r="F912" s="18"/>
      <c r="G912" s="11"/>
      <c r="H912" s="15" t="str">
        <f aca="false">IF(AND($A912="",$B912="",$D912="",$E912="",$F912="",$G912=""),"",IF($A912="","Fix: add a charge ID",IF(COUNTIF($A$6:$A$5000,$A912)+COUNTIF(Payments!$A$6:$A$5000,$A912)&gt;1,"Fix: duplicate ID",IF($B912="","Fix: choose a customer ID",IF(COUNTIF(Customers!$A$11:$A$5000,$B912)=0,"Fix: unknown customer ID",IF(COUNTIF(Customers!$A$11:$A$5000,$B912)&gt;1,"Fix: customer ID used twice on Customers",IF(NOT(ISNUMBER($D912)),"Fix: charge date",IF(OR($D912&lt;36526,$D912&lt;&gt;INT($D912)),"Fix: charge date",IF($D912&gt;AsOf,"Fix: charge date is after the as-of date",IF(NOT(ISNUMBER($E912)),"Fix: due date",IF(OR($E912&lt;36526,$E912&lt;&gt;INT($E912)),"Fix: due date",IF($E912&lt;$D912,"Fix: due date is before the charge date",IF(NOT(ISNUMBER($F912)),"Fix: amount must be a number",IF($F912&lt;=0,"Fix: amount must be more than 0",IF(ROUND($F912,2)&lt;&gt;$F912,"Fix: amount in dollars and cents",IF($F912&gt;999999.99,"Fix: amount too large","OK"))))))))))))))))</f>
        <v/>
      </c>
    </row>
    <row r="913" customFormat="false" ht="15" hidden="false" customHeight="false" outlineLevel="0" collapsed="false">
      <c r="A913" s="11"/>
      <c r="B913" s="11"/>
      <c r="C913" s="15" t="str">
        <f aca="false">IF($B913="","",IFERROR(INDEX(Customers!$B$11:$B$5000,MATCH($B913,Customers!$A$11:$A$5000,0)),"Unknown ID"))</f>
        <v/>
      </c>
      <c r="D913" s="12"/>
      <c r="E913" s="12"/>
      <c r="F913" s="18"/>
      <c r="G913" s="11"/>
      <c r="H913" s="15" t="str">
        <f aca="false">IF(AND($A913="",$B913="",$D913="",$E913="",$F913="",$G913=""),"",IF($A913="","Fix: add a charge ID",IF(COUNTIF($A$6:$A$5000,$A913)+COUNTIF(Payments!$A$6:$A$5000,$A913)&gt;1,"Fix: duplicate ID",IF($B913="","Fix: choose a customer ID",IF(COUNTIF(Customers!$A$11:$A$5000,$B913)=0,"Fix: unknown customer ID",IF(COUNTIF(Customers!$A$11:$A$5000,$B913)&gt;1,"Fix: customer ID used twice on Customers",IF(NOT(ISNUMBER($D913)),"Fix: charge date",IF(OR($D913&lt;36526,$D913&lt;&gt;INT($D913)),"Fix: charge date",IF($D913&gt;AsOf,"Fix: charge date is after the as-of date",IF(NOT(ISNUMBER($E913)),"Fix: due date",IF(OR($E913&lt;36526,$E913&lt;&gt;INT($E913)),"Fix: due date",IF($E913&lt;$D913,"Fix: due date is before the charge date",IF(NOT(ISNUMBER($F913)),"Fix: amount must be a number",IF($F913&lt;=0,"Fix: amount must be more than 0",IF(ROUND($F913,2)&lt;&gt;$F913,"Fix: amount in dollars and cents",IF($F913&gt;999999.99,"Fix: amount too large","OK"))))))))))))))))</f>
        <v/>
      </c>
    </row>
    <row r="914" customFormat="false" ht="15" hidden="false" customHeight="false" outlineLevel="0" collapsed="false">
      <c r="A914" s="11"/>
      <c r="B914" s="11"/>
      <c r="C914" s="15" t="str">
        <f aca="false">IF($B914="","",IFERROR(INDEX(Customers!$B$11:$B$5000,MATCH($B914,Customers!$A$11:$A$5000,0)),"Unknown ID"))</f>
        <v/>
      </c>
      <c r="D914" s="12"/>
      <c r="E914" s="12"/>
      <c r="F914" s="18"/>
      <c r="G914" s="11"/>
      <c r="H914" s="15" t="str">
        <f aca="false">IF(AND($A914="",$B914="",$D914="",$E914="",$F914="",$G914=""),"",IF($A914="","Fix: add a charge ID",IF(COUNTIF($A$6:$A$5000,$A914)+COUNTIF(Payments!$A$6:$A$5000,$A914)&gt;1,"Fix: duplicate ID",IF($B914="","Fix: choose a customer ID",IF(COUNTIF(Customers!$A$11:$A$5000,$B914)=0,"Fix: unknown customer ID",IF(COUNTIF(Customers!$A$11:$A$5000,$B914)&gt;1,"Fix: customer ID used twice on Customers",IF(NOT(ISNUMBER($D914)),"Fix: charge date",IF(OR($D914&lt;36526,$D914&lt;&gt;INT($D914)),"Fix: charge date",IF($D914&gt;AsOf,"Fix: charge date is after the as-of date",IF(NOT(ISNUMBER($E914)),"Fix: due date",IF(OR($E914&lt;36526,$E914&lt;&gt;INT($E914)),"Fix: due date",IF($E914&lt;$D914,"Fix: due date is before the charge date",IF(NOT(ISNUMBER($F914)),"Fix: amount must be a number",IF($F914&lt;=0,"Fix: amount must be more than 0",IF(ROUND($F914,2)&lt;&gt;$F914,"Fix: amount in dollars and cents",IF($F914&gt;999999.99,"Fix: amount too large","OK"))))))))))))))))</f>
        <v/>
      </c>
    </row>
    <row r="915" customFormat="false" ht="15" hidden="false" customHeight="false" outlineLevel="0" collapsed="false">
      <c r="A915" s="11"/>
      <c r="B915" s="11"/>
      <c r="C915" s="15" t="str">
        <f aca="false">IF($B915="","",IFERROR(INDEX(Customers!$B$11:$B$5000,MATCH($B915,Customers!$A$11:$A$5000,0)),"Unknown ID"))</f>
        <v/>
      </c>
      <c r="D915" s="12"/>
      <c r="E915" s="12"/>
      <c r="F915" s="18"/>
      <c r="G915" s="11"/>
      <c r="H915" s="15" t="str">
        <f aca="false">IF(AND($A915="",$B915="",$D915="",$E915="",$F915="",$G915=""),"",IF($A915="","Fix: add a charge ID",IF(COUNTIF($A$6:$A$5000,$A915)+COUNTIF(Payments!$A$6:$A$5000,$A915)&gt;1,"Fix: duplicate ID",IF($B915="","Fix: choose a customer ID",IF(COUNTIF(Customers!$A$11:$A$5000,$B915)=0,"Fix: unknown customer ID",IF(COUNTIF(Customers!$A$11:$A$5000,$B915)&gt;1,"Fix: customer ID used twice on Customers",IF(NOT(ISNUMBER($D915)),"Fix: charge date",IF(OR($D915&lt;36526,$D915&lt;&gt;INT($D915)),"Fix: charge date",IF($D915&gt;AsOf,"Fix: charge date is after the as-of date",IF(NOT(ISNUMBER($E915)),"Fix: due date",IF(OR($E915&lt;36526,$E915&lt;&gt;INT($E915)),"Fix: due date",IF($E915&lt;$D915,"Fix: due date is before the charge date",IF(NOT(ISNUMBER($F915)),"Fix: amount must be a number",IF($F915&lt;=0,"Fix: amount must be more than 0",IF(ROUND($F915,2)&lt;&gt;$F915,"Fix: amount in dollars and cents",IF($F915&gt;999999.99,"Fix: amount too large","OK"))))))))))))))))</f>
        <v/>
      </c>
    </row>
    <row r="916" customFormat="false" ht="15" hidden="false" customHeight="false" outlineLevel="0" collapsed="false">
      <c r="A916" s="11"/>
      <c r="B916" s="11"/>
      <c r="C916" s="15" t="str">
        <f aca="false">IF($B916="","",IFERROR(INDEX(Customers!$B$11:$B$5000,MATCH($B916,Customers!$A$11:$A$5000,0)),"Unknown ID"))</f>
        <v/>
      </c>
      <c r="D916" s="12"/>
      <c r="E916" s="12"/>
      <c r="F916" s="18"/>
      <c r="G916" s="11"/>
      <c r="H916" s="15" t="str">
        <f aca="false">IF(AND($A916="",$B916="",$D916="",$E916="",$F916="",$G916=""),"",IF($A916="","Fix: add a charge ID",IF(COUNTIF($A$6:$A$5000,$A916)+COUNTIF(Payments!$A$6:$A$5000,$A916)&gt;1,"Fix: duplicate ID",IF($B916="","Fix: choose a customer ID",IF(COUNTIF(Customers!$A$11:$A$5000,$B916)=0,"Fix: unknown customer ID",IF(COUNTIF(Customers!$A$11:$A$5000,$B916)&gt;1,"Fix: customer ID used twice on Customers",IF(NOT(ISNUMBER($D916)),"Fix: charge date",IF(OR($D916&lt;36526,$D916&lt;&gt;INT($D916)),"Fix: charge date",IF($D916&gt;AsOf,"Fix: charge date is after the as-of date",IF(NOT(ISNUMBER($E916)),"Fix: due date",IF(OR($E916&lt;36526,$E916&lt;&gt;INT($E916)),"Fix: due date",IF($E916&lt;$D916,"Fix: due date is before the charge date",IF(NOT(ISNUMBER($F916)),"Fix: amount must be a number",IF($F916&lt;=0,"Fix: amount must be more than 0",IF(ROUND($F916,2)&lt;&gt;$F916,"Fix: amount in dollars and cents",IF($F916&gt;999999.99,"Fix: amount too large","OK"))))))))))))))))</f>
        <v/>
      </c>
    </row>
    <row r="917" customFormat="false" ht="15" hidden="false" customHeight="false" outlineLevel="0" collapsed="false">
      <c r="A917" s="11"/>
      <c r="B917" s="11"/>
      <c r="C917" s="15" t="str">
        <f aca="false">IF($B917="","",IFERROR(INDEX(Customers!$B$11:$B$5000,MATCH($B917,Customers!$A$11:$A$5000,0)),"Unknown ID"))</f>
        <v/>
      </c>
      <c r="D917" s="12"/>
      <c r="E917" s="12"/>
      <c r="F917" s="18"/>
      <c r="G917" s="11"/>
      <c r="H917" s="15" t="str">
        <f aca="false">IF(AND($A917="",$B917="",$D917="",$E917="",$F917="",$G917=""),"",IF($A917="","Fix: add a charge ID",IF(COUNTIF($A$6:$A$5000,$A917)+COUNTIF(Payments!$A$6:$A$5000,$A917)&gt;1,"Fix: duplicate ID",IF($B917="","Fix: choose a customer ID",IF(COUNTIF(Customers!$A$11:$A$5000,$B917)=0,"Fix: unknown customer ID",IF(COUNTIF(Customers!$A$11:$A$5000,$B917)&gt;1,"Fix: customer ID used twice on Customers",IF(NOT(ISNUMBER($D917)),"Fix: charge date",IF(OR($D917&lt;36526,$D917&lt;&gt;INT($D917)),"Fix: charge date",IF($D917&gt;AsOf,"Fix: charge date is after the as-of date",IF(NOT(ISNUMBER($E917)),"Fix: due date",IF(OR($E917&lt;36526,$E917&lt;&gt;INT($E917)),"Fix: due date",IF($E917&lt;$D917,"Fix: due date is before the charge date",IF(NOT(ISNUMBER($F917)),"Fix: amount must be a number",IF($F917&lt;=0,"Fix: amount must be more than 0",IF(ROUND($F917,2)&lt;&gt;$F917,"Fix: amount in dollars and cents",IF($F917&gt;999999.99,"Fix: amount too large","OK"))))))))))))))))</f>
        <v/>
      </c>
    </row>
    <row r="918" customFormat="false" ht="15" hidden="false" customHeight="false" outlineLevel="0" collapsed="false">
      <c r="A918" s="11"/>
      <c r="B918" s="11"/>
      <c r="C918" s="15" t="str">
        <f aca="false">IF($B918="","",IFERROR(INDEX(Customers!$B$11:$B$5000,MATCH($B918,Customers!$A$11:$A$5000,0)),"Unknown ID"))</f>
        <v/>
      </c>
      <c r="D918" s="12"/>
      <c r="E918" s="12"/>
      <c r="F918" s="18"/>
      <c r="G918" s="11"/>
      <c r="H918" s="15" t="str">
        <f aca="false">IF(AND($A918="",$B918="",$D918="",$E918="",$F918="",$G918=""),"",IF($A918="","Fix: add a charge ID",IF(COUNTIF($A$6:$A$5000,$A918)+COUNTIF(Payments!$A$6:$A$5000,$A918)&gt;1,"Fix: duplicate ID",IF($B918="","Fix: choose a customer ID",IF(COUNTIF(Customers!$A$11:$A$5000,$B918)=0,"Fix: unknown customer ID",IF(COUNTIF(Customers!$A$11:$A$5000,$B918)&gt;1,"Fix: customer ID used twice on Customers",IF(NOT(ISNUMBER($D918)),"Fix: charge date",IF(OR($D918&lt;36526,$D918&lt;&gt;INT($D918)),"Fix: charge date",IF($D918&gt;AsOf,"Fix: charge date is after the as-of date",IF(NOT(ISNUMBER($E918)),"Fix: due date",IF(OR($E918&lt;36526,$E918&lt;&gt;INT($E918)),"Fix: due date",IF($E918&lt;$D918,"Fix: due date is before the charge date",IF(NOT(ISNUMBER($F918)),"Fix: amount must be a number",IF($F918&lt;=0,"Fix: amount must be more than 0",IF(ROUND($F918,2)&lt;&gt;$F918,"Fix: amount in dollars and cents",IF($F918&gt;999999.99,"Fix: amount too large","OK"))))))))))))))))</f>
        <v/>
      </c>
    </row>
    <row r="919" customFormat="false" ht="15" hidden="false" customHeight="false" outlineLevel="0" collapsed="false">
      <c r="A919" s="11"/>
      <c r="B919" s="11"/>
      <c r="C919" s="15" t="str">
        <f aca="false">IF($B919="","",IFERROR(INDEX(Customers!$B$11:$B$5000,MATCH($B919,Customers!$A$11:$A$5000,0)),"Unknown ID"))</f>
        <v/>
      </c>
      <c r="D919" s="12"/>
      <c r="E919" s="12"/>
      <c r="F919" s="18"/>
      <c r="G919" s="11"/>
      <c r="H919" s="15" t="str">
        <f aca="false">IF(AND($A919="",$B919="",$D919="",$E919="",$F919="",$G919=""),"",IF($A919="","Fix: add a charge ID",IF(COUNTIF($A$6:$A$5000,$A919)+COUNTIF(Payments!$A$6:$A$5000,$A919)&gt;1,"Fix: duplicate ID",IF($B919="","Fix: choose a customer ID",IF(COUNTIF(Customers!$A$11:$A$5000,$B919)=0,"Fix: unknown customer ID",IF(COUNTIF(Customers!$A$11:$A$5000,$B919)&gt;1,"Fix: customer ID used twice on Customers",IF(NOT(ISNUMBER($D919)),"Fix: charge date",IF(OR($D919&lt;36526,$D919&lt;&gt;INT($D919)),"Fix: charge date",IF($D919&gt;AsOf,"Fix: charge date is after the as-of date",IF(NOT(ISNUMBER($E919)),"Fix: due date",IF(OR($E919&lt;36526,$E919&lt;&gt;INT($E919)),"Fix: due date",IF($E919&lt;$D919,"Fix: due date is before the charge date",IF(NOT(ISNUMBER($F919)),"Fix: amount must be a number",IF($F919&lt;=0,"Fix: amount must be more than 0",IF(ROUND($F919,2)&lt;&gt;$F919,"Fix: amount in dollars and cents",IF($F919&gt;999999.99,"Fix: amount too large","OK"))))))))))))))))</f>
        <v/>
      </c>
    </row>
    <row r="920" customFormat="false" ht="15" hidden="false" customHeight="false" outlineLevel="0" collapsed="false">
      <c r="A920" s="11"/>
      <c r="B920" s="11"/>
      <c r="C920" s="15" t="str">
        <f aca="false">IF($B920="","",IFERROR(INDEX(Customers!$B$11:$B$5000,MATCH($B920,Customers!$A$11:$A$5000,0)),"Unknown ID"))</f>
        <v/>
      </c>
      <c r="D920" s="12"/>
      <c r="E920" s="12"/>
      <c r="F920" s="18"/>
      <c r="G920" s="11"/>
      <c r="H920" s="15" t="str">
        <f aca="false">IF(AND($A920="",$B920="",$D920="",$E920="",$F920="",$G920=""),"",IF($A920="","Fix: add a charge ID",IF(COUNTIF($A$6:$A$5000,$A920)+COUNTIF(Payments!$A$6:$A$5000,$A920)&gt;1,"Fix: duplicate ID",IF($B920="","Fix: choose a customer ID",IF(COUNTIF(Customers!$A$11:$A$5000,$B920)=0,"Fix: unknown customer ID",IF(COUNTIF(Customers!$A$11:$A$5000,$B920)&gt;1,"Fix: customer ID used twice on Customers",IF(NOT(ISNUMBER($D920)),"Fix: charge date",IF(OR($D920&lt;36526,$D920&lt;&gt;INT($D920)),"Fix: charge date",IF($D920&gt;AsOf,"Fix: charge date is after the as-of date",IF(NOT(ISNUMBER($E920)),"Fix: due date",IF(OR($E920&lt;36526,$E920&lt;&gt;INT($E920)),"Fix: due date",IF($E920&lt;$D920,"Fix: due date is before the charge date",IF(NOT(ISNUMBER($F920)),"Fix: amount must be a number",IF($F920&lt;=0,"Fix: amount must be more than 0",IF(ROUND($F920,2)&lt;&gt;$F920,"Fix: amount in dollars and cents",IF($F920&gt;999999.99,"Fix: amount too large","OK"))))))))))))))))</f>
        <v/>
      </c>
    </row>
    <row r="921" customFormat="false" ht="15" hidden="false" customHeight="false" outlineLevel="0" collapsed="false">
      <c r="A921" s="11"/>
      <c r="B921" s="11"/>
      <c r="C921" s="15" t="str">
        <f aca="false">IF($B921="","",IFERROR(INDEX(Customers!$B$11:$B$5000,MATCH($B921,Customers!$A$11:$A$5000,0)),"Unknown ID"))</f>
        <v/>
      </c>
      <c r="D921" s="12"/>
      <c r="E921" s="12"/>
      <c r="F921" s="18"/>
      <c r="G921" s="11"/>
      <c r="H921" s="15" t="str">
        <f aca="false">IF(AND($A921="",$B921="",$D921="",$E921="",$F921="",$G921=""),"",IF($A921="","Fix: add a charge ID",IF(COUNTIF($A$6:$A$5000,$A921)+COUNTIF(Payments!$A$6:$A$5000,$A921)&gt;1,"Fix: duplicate ID",IF($B921="","Fix: choose a customer ID",IF(COUNTIF(Customers!$A$11:$A$5000,$B921)=0,"Fix: unknown customer ID",IF(COUNTIF(Customers!$A$11:$A$5000,$B921)&gt;1,"Fix: customer ID used twice on Customers",IF(NOT(ISNUMBER($D921)),"Fix: charge date",IF(OR($D921&lt;36526,$D921&lt;&gt;INT($D921)),"Fix: charge date",IF($D921&gt;AsOf,"Fix: charge date is after the as-of date",IF(NOT(ISNUMBER($E921)),"Fix: due date",IF(OR($E921&lt;36526,$E921&lt;&gt;INT($E921)),"Fix: due date",IF($E921&lt;$D921,"Fix: due date is before the charge date",IF(NOT(ISNUMBER($F921)),"Fix: amount must be a number",IF($F921&lt;=0,"Fix: amount must be more than 0",IF(ROUND($F921,2)&lt;&gt;$F921,"Fix: amount in dollars and cents",IF($F921&gt;999999.99,"Fix: amount too large","OK"))))))))))))))))</f>
        <v/>
      </c>
    </row>
    <row r="922" customFormat="false" ht="15" hidden="false" customHeight="false" outlineLevel="0" collapsed="false">
      <c r="A922" s="11"/>
      <c r="B922" s="11"/>
      <c r="C922" s="15" t="str">
        <f aca="false">IF($B922="","",IFERROR(INDEX(Customers!$B$11:$B$5000,MATCH($B922,Customers!$A$11:$A$5000,0)),"Unknown ID"))</f>
        <v/>
      </c>
      <c r="D922" s="12"/>
      <c r="E922" s="12"/>
      <c r="F922" s="18"/>
      <c r="G922" s="11"/>
      <c r="H922" s="15" t="str">
        <f aca="false">IF(AND($A922="",$B922="",$D922="",$E922="",$F922="",$G922=""),"",IF($A922="","Fix: add a charge ID",IF(COUNTIF($A$6:$A$5000,$A922)+COUNTIF(Payments!$A$6:$A$5000,$A922)&gt;1,"Fix: duplicate ID",IF($B922="","Fix: choose a customer ID",IF(COUNTIF(Customers!$A$11:$A$5000,$B922)=0,"Fix: unknown customer ID",IF(COUNTIF(Customers!$A$11:$A$5000,$B922)&gt;1,"Fix: customer ID used twice on Customers",IF(NOT(ISNUMBER($D922)),"Fix: charge date",IF(OR($D922&lt;36526,$D922&lt;&gt;INT($D922)),"Fix: charge date",IF($D922&gt;AsOf,"Fix: charge date is after the as-of date",IF(NOT(ISNUMBER($E922)),"Fix: due date",IF(OR($E922&lt;36526,$E922&lt;&gt;INT($E922)),"Fix: due date",IF($E922&lt;$D922,"Fix: due date is before the charge date",IF(NOT(ISNUMBER($F922)),"Fix: amount must be a number",IF($F922&lt;=0,"Fix: amount must be more than 0",IF(ROUND($F922,2)&lt;&gt;$F922,"Fix: amount in dollars and cents",IF($F922&gt;999999.99,"Fix: amount too large","OK"))))))))))))))))</f>
        <v/>
      </c>
    </row>
    <row r="923" customFormat="false" ht="15" hidden="false" customHeight="false" outlineLevel="0" collapsed="false">
      <c r="A923" s="11"/>
      <c r="B923" s="11"/>
      <c r="C923" s="15" t="str">
        <f aca="false">IF($B923="","",IFERROR(INDEX(Customers!$B$11:$B$5000,MATCH($B923,Customers!$A$11:$A$5000,0)),"Unknown ID"))</f>
        <v/>
      </c>
      <c r="D923" s="12"/>
      <c r="E923" s="12"/>
      <c r="F923" s="18"/>
      <c r="G923" s="11"/>
      <c r="H923" s="15" t="str">
        <f aca="false">IF(AND($A923="",$B923="",$D923="",$E923="",$F923="",$G923=""),"",IF($A923="","Fix: add a charge ID",IF(COUNTIF($A$6:$A$5000,$A923)+COUNTIF(Payments!$A$6:$A$5000,$A923)&gt;1,"Fix: duplicate ID",IF($B923="","Fix: choose a customer ID",IF(COUNTIF(Customers!$A$11:$A$5000,$B923)=0,"Fix: unknown customer ID",IF(COUNTIF(Customers!$A$11:$A$5000,$B923)&gt;1,"Fix: customer ID used twice on Customers",IF(NOT(ISNUMBER($D923)),"Fix: charge date",IF(OR($D923&lt;36526,$D923&lt;&gt;INT($D923)),"Fix: charge date",IF($D923&gt;AsOf,"Fix: charge date is after the as-of date",IF(NOT(ISNUMBER($E923)),"Fix: due date",IF(OR($E923&lt;36526,$E923&lt;&gt;INT($E923)),"Fix: due date",IF($E923&lt;$D923,"Fix: due date is before the charge date",IF(NOT(ISNUMBER($F923)),"Fix: amount must be a number",IF($F923&lt;=0,"Fix: amount must be more than 0",IF(ROUND($F923,2)&lt;&gt;$F923,"Fix: amount in dollars and cents",IF($F923&gt;999999.99,"Fix: amount too large","OK"))))))))))))))))</f>
        <v/>
      </c>
    </row>
    <row r="924" customFormat="false" ht="15" hidden="false" customHeight="false" outlineLevel="0" collapsed="false">
      <c r="A924" s="11"/>
      <c r="B924" s="11"/>
      <c r="C924" s="15" t="str">
        <f aca="false">IF($B924="","",IFERROR(INDEX(Customers!$B$11:$B$5000,MATCH($B924,Customers!$A$11:$A$5000,0)),"Unknown ID"))</f>
        <v/>
      </c>
      <c r="D924" s="12"/>
      <c r="E924" s="12"/>
      <c r="F924" s="18"/>
      <c r="G924" s="11"/>
      <c r="H924" s="15" t="str">
        <f aca="false">IF(AND($A924="",$B924="",$D924="",$E924="",$F924="",$G924=""),"",IF($A924="","Fix: add a charge ID",IF(COUNTIF($A$6:$A$5000,$A924)+COUNTIF(Payments!$A$6:$A$5000,$A924)&gt;1,"Fix: duplicate ID",IF($B924="","Fix: choose a customer ID",IF(COUNTIF(Customers!$A$11:$A$5000,$B924)=0,"Fix: unknown customer ID",IF(COUNTIF(Customers!$A$11:$A$5000,$B924)&gt;1,"Fix: customer ID used twice on Customers",IF(NOT(ISNUMBER($D924)),"Fix: charge date",IF(OR($D924&lt;36526,$D924&lt;&gt;INT($D924)),"Fix: charge date",IF($D924&gt;AsOf,"Fix: charge date is after the as-of date",IF(NOT(ISNUMBER($E924)),"Fix: due date",IF(OR($E924&lt;36526,$E924&lt;&gt;INT($E924)),"Fix: due date",IF($E924&lt;$D924,"Fix: due date is before the charge date",IF(NOT(ISNUMBER($F924)),"Fix: amount must be a number",IF($F924&lt;=0,"Fix: amount must be more than 0",IF(ROUND($F924,2)&lt;&gt;$F924,"Fix: amount in dollars and cents",IF($F924&gt;999999.99,"Fix: amount too large","OK"))))))))))))))))</f>
        <v/>
      </c>
    </row>
    <row r="925" customFormat="false" ht="15" hidden="false" customHeight="false" outlineLevel="0" collapsed="false">
      <c r="A925" s="11"/>
      <c r="B925" s="11"/>
      <c r="C925" s="15" t="str">
        <f aca="false">IF($B925="","",IFERROR(INDEX(Customers!$B$11:$B$5000,MATCH($B925,Customers!$A$11:$A$5000,0)),"Unknown ID"))</f>
        <v/>
      </c>
      <c r="D925" s="12"/>
      <c r="E925" s="12"/>
      <c r="F925" s="18"/>
      <c r="G925" s="11"/>
      <c r="H925" s="15" t="str">
        <f aca="false">IF(AND($A925="",$B925="",$D925="",$E925="",$F925="",$G925=""),"",IF($A925="","Fix: add a charge ID",IF(COUNTIF($A$6:$A$5000,$A925)+COUNTIF(Payments!$A$6:$A$5000,$A925)&gt;1,"Fix: duplicate ID",IF($B925="","Fix: choose a customer ID",IF(COUNTIF(Customers!$A$11:$A$5000,$B925)=0,"Fix: unknown customer ID",IF(COUNTIF(Customers!$A$11:$A$5000,$B925)&gt;1,"Fix: customer ID used twice on Customers",IF(NOT(ISNUMBER($D925)),"Fix: charge date",IF(OR($D925&lt;36526,$D925&lt;&gt;INT($D925)),"Fix: charge date",IF($D925&gt;AsOf,"Fix: charge date is after the as-of date",IF(NOT(ISNUMBER($E925)),"Fix: due date",IF(OR($E925&lt;36526,$E925&lt;&gt;INT($E925)),"Fix: due date",IF($E925&lt;$D925,"Fix: due date is before the charge date",IF(NOT(ISNUMBER($F925)),"Fix: amount must be a number",IF($F925&lt;=0,"Fix: amount must be more than 0",IF(ROUND($F925,2)&lt;&gt;$F925,"Fix: amount in dollars and cents",IF($F925&gt;999999.99,"Fix: amount too large","OK"))))))))))))))))</f>
        <v/>
      </c>
    </row>
    <row r="926" customFormat="false" ht="15" hidden="false" customHeight="false" outlineLevel="0" collapsed="false">
      <c r="A926" s="11"/>
      <c r="B926" s="11"/>
      <c r="C926" s="15" t="str">
        <f aca="false">IF($B926="","",IFERROR(INDEX(Customers!$B$11:$B$5000,MATCH($B926,Customers!$A$11:$A$5000,0)),"Unknown ID"))</f>
        <v/>
      </c>
      <c r="D926" s="12"/>
      <c r="E926" s="12"/>
      <c r="F926" s="18"/>
      <c r="G926" s="11"/>
      <c r="H926" s="15" t="str">
        <f aca="false">IF(AND($A926="",$B926="",$D926="",$E926="",$F926="",$G926=""),"",IF($A926="","Fix: add a charge ID",IF(COUNTIF($A$6:$A$5000,$A926)+COUNTIF(Payments!$A$6:$A$5000,$A926)&gt;1,"Fix: duplicate ID",IF($B926="","Fix: choose a customer ID",IF(COUNTIF(Customers!$A$11:$A$5000,$B926)=0,"Fix: unknown customer ID",IF(COUNTIF(Customers!$A$11:$A$5000,$B926)&gt;1,"Fix: customer ID used twice on Customers",IF(NOT(ISNUMBER($D926)),"Fix: charge date",IF(OR($D926&lt;36526,$D926&lt;&gt;INT($D926)),"Fix: charge date",IF($D926&gt;AsOf,"Fix: charge date is after the as-of date",IF(NOT(ISNUMBER($E926)),"Fix: due date",IF(OR($E926&lt;36526,$E926&lt;&gt;INT($E926)),"Fix: due date",IF($E926&lt;$D926,"Fix: due date is before the charge date",IF(NOT(ISNUMBER($F926)),"Fix: amount must be a number",IF($F926&lt;=0,"Fix: amount must be more than 0",IF(ROUND($F926,2)&lt;&gt;$F926,"Fix: amount in dollars and cents",IF($F926&gt;999999.99,"Fix: amount too large","OK"))))))))))))))))</f>
        <v/>
      </c>
    </row>
    <row r="927" customFormat="false" ht="15" hidden="false" customHeight="false" outlineLevel="0" collapsed="false">
      <c r="A927" s="11"/>
      <c r="B927" s="11"/>
      <c r="C927" s="15" t="str">
        <f aca="false">IF($B927="","",IFERROR(INDEX(Customers!$B$11:$B$5000,MATCH($B927,Customers!$A$11:$A$5000,0)),"Unknown ID"))</f>
        <v/>
      </c>
      <c r="D927" s="12"/>
      <c r="E927" s="12"/>
      <c r="F927" s="18"/>
      <c r="G927" s="11"/>
      <c r="H927" s="15" t="str">
        <f aca="false">IF(AND($A927="",$B927="",$D927="",$E927="",$F927="",$G927=""),"",IF($A927="","Fix: add a charge ID",IF(COUNTIF($A$6:$A$5000,$A927)+COUNTIF(Payments!$A$6:$A$5000,$A927)&gt;1,"Fix: duplicate ID",IF($B927="","Fix: choose a customer ID",IF(COUNTIF(Customers!$A$11:$A$5000,$B927)=0,"Fix: unknown customer ID",IF(COUNTIF(Customers!$A$11:$A$5000,$B927)&gt;1,"Fix: customer ID used twice on Customers",IF(NOT(ISNUMBER($D927)),"Fix: charge date",IF(OR($D927&lt;36526,$D927&lt;&gt;INT($D927)),"Fix: charge date",IF($D927&gt;AsOf,"Fix: charge date is after the as-of date",IF(NOT(ISNUMBER($E927)),"Fix: due date",IF(OR($E927&lt;36526,$E927&lt;&gt;INT($E927)),"Fix: due date",IF($E927&lt;$D927,"Fix: due date is before the charge date",IF(NOT(ISNUMBER($F927)),"Fix: amount must be a number",IF($F927&lt;=0,"Fix: amount must be more than 0",IF(ROUND($F927,2)&lt;&gt;$F927,"Fix: amount in dollars and cents",IF($F927&gt;999999.99,"Fix: amount too large","OK"))))))))))))))))</f>
        <v/>
      </c>
    </row>
    <row r="928" customFormat="false" ht="15" hidden="false" customHeight="false" outlineLevel="0" collapsed="false">
      <c r="A928" s="11"/>
      <c r="B928" s="11"/>
      <c r="C928" s="15" t="str">
        <f aca="false">IF($B928="","",IFERROR(INDEX(Customers!$B$11:$B$5000,MATCH($B928,Customers!$A$11:$A$5000,0)),"Unknown ID"))</f>
        <v/>
      </c>
      <c r="D928" s="12"/>
      <c r="E928" s="12"/>
      <c r="F928" s="18"/>
      <c r="G928" s="11"/>
      <c r="H928" s="15" t="str">
        <f aca="false">IF(AND($A928="",$B928="",$D928="",$E928="",$F928="",$G928=""),"",IF($A928="","Fix: add a charge ID",IF(COUNTIF($A$6:$A$5000,$A928)+COUNTIF(Payments!$A$6:$A$5000,$A928)&gt;1,"Fix: duplicate ID",IF($B928="","Fix: choose a customer ID",IF(COUNTIF(Customers!$A$11:$A$5000,$B928)=0,"Fix: unknown customer ID",IF(COUNTIF(Customers!$A$11:$A$5000,$B928)&gt;1,"Fix: customer ID used twice on Customers",IF(NOT(ISNUMBER($D928)),"Fix: charge date",IF(OR($D928&lt;36526,$D928&lt;&gt;INT($D928)),"Fix: charge date",IF($D928&gt;AsOf,"Fix: charge date is after the as-of date",IF(NOT(ISNUMBER($E928)),"Fix: due date",IF(OR($E928&lt;36526,$E928&lt;&gt;INT($E928)),"Fix: due date",IF($E928&lt;$D928,"Fix: due date is before the charge date",IF(NOT(ISNUMBER($F928)),"Fix: amount must be a number",IF($F928&lt;=0,"Fix: amount must be more than 0",IF(ROUND($F928,2)&lt;&gt;$F928,"Fix: amount in dollars and cents",IF($F928&gt;999999.99,"Fix: amount too large","OK"))))))))))))))))</f>
        <v/>
      </c>
    </row>
    <row r="929" customFormat="false" ht="15" hidden="false" customHeight="false" outlineLevel="0" collapsed="false">
      <c r="A929" s="11"/>
      <c r="B929" s="11"/>
      <c r="C929" s="15" t="str">
        <f aca="false">IF($B929="","",IFERROR(INDEX(Customers!$B$11:$B$5000,MATCH($B929,Customers!$A$11:$A$5000,0)),"Unknown ID"))</f>
        <v/>
      </c>
      <c r="D929" s="12"/>
      <c r="E929" s="12"/>
      <c r="F929" s="18"/>
      <c r="G929" s="11"/>
      <c r="H929" s="15" t="str">
        <f aca="false">IF(AND($A929="",$B929="",$D929="",$E929="",$F929="",$G929=""),"",IF($A929="","Fix: add a charge ID",IF(COUNTIF($A$6:$A$5000,$A929)+COUNTIF(Payments!$A$6:$A$5000,$A929)&gt;1,"Fix: duplicate ID",IF($B929="","Fix: choose a customer ID",IF(COUNTIF(Customers!$A$11:$A$5000,$B929)=0,"Fix: unknown customer ID",IF(COUNTIF(Customers!$A$11:$A$5000,$B929)&gt;1,"Fix: customer ID used twice on Customers",IF(NOT(ISNUMBER($D929)),"Fix: charge date",IF(OR($D929&lt;36526,$D929&lt;&gt;INT($D929)),"Fix: charge date",IF($D929&gt;AsOf,"Fix: charge date is after the as-of date",IF(NOT(ISNUMBER($E929)),"Fix: due date",IF(OR($E929&lt;36526,$E929&lt;&gt;INT($E929)),"Fix: due date",IF($E929&lt;$D929,"Fix: due date is before the charge date",IF(NOT(ISNUMBER($F929)),"Fix: amount must be a number",IF($F929&lt;=0,"Fix: amount must be more than 0",IF(ROUND($F929,2)&lt;&gt;$F929,"Fix: amount in dollars and cents",IF($F929&gt;999999.99,"Fix: amount too large","OK"))))))))))))))))</f>
        <v/>
      </c>
    </row>
    <row r="930" customFormat="false" ht="15" hidden="false" customHeight="false" outlineLevel="0" collapsed="false">
      <c r="A930" s="11"/>
      <c r="B930" s="11"/>
      <c r="C930" s="15" t="str">
        <f aca="false">IF($B930="","",IFERROR(INDEX(Customers!$B$11:$B$5000,MATCH($B930,Customers!$A$11:$A$5000,0)),"Unknown ID"))</f>
        <v/>
      </c>
      <c r="D930" s="12"/>
      <c r="E930" s="12"/>
      <c r="F930" s="18"/>
      <c r="G930" s="11"/>
      <c r="H930" s="15" t="str">
        <f aca="false">IF(AND($A930="",$B930="",$D930="",$E930="",$F930="",$G930=""),"",IF($A930="","Fix: add a charge ID",IF(COUNTIF($A$6:$A$5000,$A930)+COUNTIF(Payments!$A$6:$A$5000,$A930)&gt;1,"Fix: duplicate ID",IF($B930="","Fix: choose a customer ID",IF(COUNTIF(Customers!$A$11:$A$5000,$B930)=0,"Fix: unknown customer ID",IF(COUNTIF(Customers!$A$11:$A$5000,$B930)&gt;1,"Fix: customer ID used twice on Customers",IF(NOT(ISNUMBER($D930)),"Fix: charge date",IF(OR($D930&lt;36526,$D930&lt;&gt;INT($D930)),"Fix: charge date",IF($D930&gt;AsOf,"Fix: charge date is after the as-of date",IF(NOT(ISNUMBER($E930)),"Fix: due date",IF(OR($E930&lt;36526,$E930&lt;&gt;INT($E930)),"Fix: due date",IF($E930&lt;$D930,"Fix: due date is before the charge date",IF(NOT(ISNUMBER($F930)),"Fix: amount must be a number",IF($F930&lt;=0,"Fix: amount must be more than 0",IF(ROUND($F930,2)&lt;&gt;$F930,"Fix: amount in dollars and cents",IF($F930&gt;999999.99,"Fix: amount too large","OK"))))))))))))))))</f>
        <v/>
      </c>
    </row>
    <row r="931" customFormat="false" ht="15" hidden="false" customHeight="false" outlineLevel="0" collapsed="false">
      <c r="A931" s="11"/>
      <c r="B931" s="11"/>
      <c r="C931" s="15" t="str">
        <f aca="false">IF($B931="","",IFERROR(INDEX(Customers!$B$11:$B$5000,MATCH($B931,Customers!$A$11:$A$5000,0)),"Unknown ID"))</f>
        <v/>
      </c>
      <c r="D931" s="12"/>
      <c r="E931" s="12"/>
      <c r="F931" s="18"/>
      <c r="G931" s="11"/>
      <c r="H931" s="15" t="str">
        <f aca="false">IF(AND($A931="",$B931="",$D931="",$E931="",$F931="",$G931=""),"",IF($A931="","Fix: add a charge ID",IF(COUNTIF($A$6:$A$5000,$A931)+COUNTIF(Payments!$A$6:$A$5000,$A931)&gt;1,"Fix: duplicate ID",IF($B931="","Fix: choose a customer ID",IF(COUNTIF(Customers!$A$11:$A$5000,$B931)=0,"Fix: unknown customer ID",IF(COUNTIF(Customers!$A$11:$A$5000,$B931)&gt;1,"Fix: customer ID used twice on Customers",IF(NOT(ISNUMBER($D931)),"Fix: charge date",IF(OR($D931&lt;36526,$D931&lt;&gt;INT($D931)),"Fix: charge date",IF($D931&gt;AsOf,"Fix: charge date is after the as-of date",IF(NOT(ISNUMBER($E931)),"Fix: due date",IF(OR($E931&lt;36526,$E931&lt;&gt;INT($E931)),"Fix: due date",IF($E931&lt;$D931,"Fix: due date is before the charge date",IF(NOT(ISNUMBER($F931)),"Fix: amount must be a number",IF($F931&lt;=0,"Fix: amount must be more than 0",IF(ROUND($F931,2)&lt;&gt;$F931,"Fix: amount in dollars and cents",IF($F931&gt;999999.99,"Fix: amount too large","OK"))))))))))))))))</f>
        <v/>
      </c>
    </row>
    <row r="932" customFormat="false" ht="15" hidden="false" customHeight="false" outlineLevel="0" collapsed="false">
      <c r="A932" s="11"/>
      <c r="B932" s="11"/>
      <c r="C932" s="15" t="str">
        <f aca="false">IF($B932="","",IFERROR(INDEX(Customers!$B$11:$B$5000,MATCH($B932,Customers!$A$11:$A$5000,0)),"Unknown ID"))</f>
        <v/>
      </c>
      <c r="D932" s="12"/>
      <c r="E932" s="12"/>
      <c r="F932" s="18"/>
      <c r="G932" s="11"/>
      <c r="H932" s="15" t="str">
        <f aca="false">IF(AND($A932="",$B932="",$D932="",$E932="",$F932="",$G932=""),"",IF($A932="","Fix: add a charge ID",IF(COUNTIF($A$6:$A$5000,$A932)+COUNTIF(Payments!$A$6:$A$5000,$A932)&gt;1,"Fix: duplicate ID",IF($B932="","Fix: choose a customer ID",IF(COUNTIF(Customers!$A$11:$A$5000,$B932)=0,"Fix: unknown customer ID",IF(COUNTIF(Customers!$A$11:$A$5000,$B932)&gt;1,"Fix: customer ID used twice on Customers",IF(NOT(ISNUMBER($D932)),"Fix: charge date",IF(OR($D932&lt;36526,$D932&lt;&gt;INT($D932)),"Fix: charge date",IF($D932&gt;AsOf,"Fix: charge date is after the as-of date",IF(NOT(ISNUMBER($E932)),"Fix: due date",IF(OR($E932&lt;36526,$E932&lt;&gt;INT($E932)),"Fix: due date",IF($E932&lt;$D932,"Fix: due date is before the charge date",IF(NOT(ISNUMBER($F932)),"Fix: amount must be a number",IF($F932&lt;=0,"Fix: amount must be more than 0",IF(ROUND($F932,2)&lt;&gt;$F932,"Fix: amount in dollars and cents",IF($F932&gt;999999.99,"Fix: amount too large","OK"))))))))))))))))</f>
        <v/>
      </c>
    </row>
    <row r="933" customFormat="false" ht="15" hidden="false" customHeight="false" outlineLevel="0" collapsed="false">
      <c r="A933" s="11"/>
      <c r="B933" s="11"/>
      <c r="C933" s="15" t="str">
        <f aca="false">IF($B933="","",IFERROR(INDEX(Customers!$B$11:$B$5000,MATCH($B933,Customers!$A$11:$A$5000,0)),"Unknown ID"))</f>
        <v/>
      </c>
      <c r="D933" s="12"/>
      <c r="E933" s="12"/>
      <c r="F933" s="18"/>
      <c r="G933" s="11"/>
      <c r="H933" s="15" t="str">
        <f aca="false">IF(AND($A933="",$B933="",$D933="",$E933="",$F933="",$G933=""),"",IF($A933="","Fix: add a charge ID",IF(COUNTIF($A$6:$A$5000,$A933)+COUNTIF(Payments!$A$6:$A$5000,$A933)&gt;1,"Fix: duplicate ID",IF($B933="","Fix: choose a customer ID",IF(COUNTIF(Customers!$A$11:$A$5000,$B933)=0,"Fix: unknown customer ID",IF(COUNTIF(Customers!$A$11:$A$5000,$B933)&gt;1,"Fix: customer ID used twice on Customers",IF(NOT(ISNUMBER($D933)),"Fix: charge date",IF(OR($D933&lt;36526,$D933&lt;&gt;INT($D933)),"Fix: charge date",IF($D933&gt;AsOf,"Fix: charge date is after the as-of date",IF(NOT(ISNUMBER($E933)),"Fix: due date",IF(OR($E933&lt;36526,$E933&lt;&gt;INT($E933)),"Fix: due date",IF($E933&lt;$D933,"Fix: due date is before the charge date",IF(NOT(ISNUMBER($F933)),"Fix: amount must be a number",IF($F933&lt;=0,"Fix: amount must be more than 0",IF(ROUND($F933,2)&lt;&gt;$F933,"Fix: amount in dollars and cents",IF($F933&gt;999999.99,"Fix: amount too large","OK"))))))))))))))))</f>
        <v/>
      </c>
    </row>
    <row r="934" customFormat="false" ht="15" hidden="false" customHeight="false" outlineLevel="0" collapsed="false">
      <c r="A934" s="11"/>
      <c r="B934" s="11"/>
      <c r="C934" s="15" t="str">
        <f aca="false">IF($B934="","",IFERROR(INDEX(Customers!$B$11:$B$5000,MATCH($B934,Customers!$A$11:$A$5000,0)),"Unknown ID"))</f>
        <v/>
      </c>
      <c r="D934" s="12"/>
      <c r="E934" s="12"/>
      <c r="F934" s="18"/>
      <c r="G934" s="11"/>
      <c r="H934" s="15" t="str">
        <f aca="false">IF(AND($A934="",$B934="",$D934="",$E934="",$F934="",$G934=""),"",IF($A934="","Fix: add a charge ID",IF(COUNTIF($A$6:$A$5000,$A934)+COUNTIF(Payments!$A$6:$A$5000,$A934)&gt;1,"Fix: duplicate ID",IF($B934="","Fix: choose a customer ID",IF(COUNTIF(Customers!$A$11:$A$5000,$B934)=0,"Fix: unknown customer ID",IF(COUNTIF(Customers!$A$11:$A$5000,$B934)&gt;1,"Fix: customer ID used twice on Customers",IF(NOT(ISNUMBER($D934)),"Fix: charge date",IF(OR($D934&lt;36526,$D934&lt;&gt;INT($D934)),"Fix: charge date",IF($D934&gt;AsOf,"Fix: charge date is after the as-of date",IF(NOT(ISNUMBER($E934)),"Fix: due date",IF(OR($E934&lt;36526,$E934&lt;&gt;INT($E934)),"Fix: due date",IF($E934&lt;$D934,"Fix: due date is before the charge date",IF(NOT(ISNUMBER($F934)),"Fix: amount must be a number",IF($F934&lt;=0,"Fix: amount must be more than 0",IF(ROUND($F934,2)&lt;&gt;$F934,"Fix: amount in dollars and cents",IF($F934&gt;999999.99,"Fix: amount too large","OK"))))))))))))))))</f>
        <v/>
      </c>
    </row>
    <row r="935" customFormat="false" ht="15" hidden="false" customHeight="false" outlineLevel="0" collapsed="false">
      <c r="A935" s="11"/>
      <c r="B935" s="11"/>
      <c r="C935" s="15" t="str">
        <f aca="false">IF($B935="","",IFERROR(INDEX(Customers!$B$11:$B$5000,MATCH($B935,Customers!$A$11:$A$5000,0)),"Unknown ID"))</f>
        <v/>
      </c>
      <c r="D935" s="12"/>
      <c r="E935" s="12"/>
      <c r="F935" s="18"/>
      <c r="G935" s="11"/>
      <c r="H935" s="15" t="str">
        <f aca="false">IF(AND($A935="",$B935="",$D935="",$E935="",$F935="",$G935=""),"",IF($A935="","Fix: add a charge ID",IF(COUNTIF($A$6:$A$5000,$A935)+COUNTIF(Payments!$A$6:$A$5000,$A935)&gt;1,"Fix: duplicate ID",IF($B935="","Fix: choose a customer ID",IF(COUNTIF(Customers!$A$11:$A$5000,$B935)=0,"Fix: unknown customer ID",IF(COUNTIF(Customers!$A$11:$A$5000,$B935)&gt;1,"Fix: customer ID used twice on Customers",IF(NOT(ISNUMBER($D935)),"Fix: charge date",IF(OR($D935&lt;36526,$D935&lt;&gt;INT($D935)),"Fix: charge date",IF($D935&gt;AsOf,"Fix: charge date is after the as-of date",IF(NOT(ISNUMBER($E935)),"Fix: due date",IF(OR($E935&lt;36526,$E935&lt;&gt;INT($E935)),"Fix: due date",IF($E935&lt;$D935,"Fix: due date is before the charge date",IF(NOT(ISNUMBER($F935)),"Fix: amount must be a number",IF($F935&lt;=0,"Fix: amount must be more than 0",IF(ROUND($F935,2)&lt;&gt;$F935,"Fix: amount in dollars and cents",IF($F935&gt;999999.99,"Fix: amount too large","OK"))))))))))))))))</f>
        <v/>
      </c>
    </row>
    <row r="936" customFormat="false" ht="15" hidden="false" customHeight="false" outlineLevel="0" collapsed="false">
      <c r="A936" s="11"/>
      <c r="B936" s="11"/>
      <c r="C936" s="15" t="str">
        <f aca="false">IF($B936="","",IFERROR(INDEX(Customers!$B$11:$B$5000,MATCH($B936,Customers!$A$11:$A$5000,0)),"Unknown ID"))</f>
        <v/>
      </c>
      <c r="D936" s="12"/>
      <c r="E936" s="12"/>
      <c r="F936" s="18"/>
      <c r="G936" s="11"/>
      <c r="H936" s="15" t="str">
        <f aca="false">IF(AND($A936="",$B936="",$D936="",$E936="",$F936="",$G936=""),"",IF($A936="","Fix: add a charge ID",IF(COUNTIF($A$6:$A$5000,$A936)+COUNTIF(Payments!$A$6:$A$5000,$A936)&gt;1,"Fix: duplicate ID",IF($B936="","Fix: choose a customer ID",IF(COUNTIF(Customers!$A$11:$A$5000,$B936)=0,"Fix: unknown customer ID",IF(COUNTIF(Customers!$A$11:$A$5000,$B936)&gt;1,"Fix: customer ID used twice on Customers",IF(NOT(ISNUMBER($D936)),"Fix: charge date",IF(OR($D936&lt;36526,$D936&lt;&gt;INT($D936)),"Fix: charge date",IF($D936&gt;AsOf,"Fix: charge date is after the as-of date",IF(NOT(ISNUMBER($E936)),"Fix: due date",IF(OR($E936&lt;36526,$E936&lt;&gt;INT($E936)),"Fix: due date",IF($E936&lt;$D936,"Fix: due date is before the charge date",IF(NOT(ISNUMBER($F936)),"Fix: amount must be a number",IF($F936&lt;=0,"Fix: amount must be more than 0",IF(ROUND($F936,2)&lt;&gt;$F936,"Fix: amount in dollars and cents",IF($F936&gt;999999.99,"Fix: amount too large","OK"))))))))))))))))</f>
        <v/>
      </c>
    </row>
    <row r="937" customFormat="false" ht="15" hidden="false" customHeight="false" outlineLevel="0" collapsed="false">
      <c r="A937" s="11"/>
      <c r="B937" s="11"/>
      <c r="C937" s="15" t="str">
        <f aca="false">IF($B937="","",IFERROR(INDEX(Customers!$B$11:$B$5000,MATCH($B937,Customers!$A$11:$A$5000,0)),"Unknown ID"))</f>
        <v/>
      </c>
      <c r="D937" s="12"/>
      <c r="E937" s="12"/>
      <c r="F937" s="18"/>
      <c r="G937" s="11"/>
      <c r="H937" s="15" t="str">
        <f aca="false">IF(AND($A937="",$B937="",$D937="",$E937="",$F937="",$G937=""),"",IF($A937="","Fix: add a charge ID",IF(COUNTIF($A$6:$A$5000,$A937)+COUNTIF(Payments!$A$6:$A$5000,$A937)&gt;1,"Fix: duplicate ID",IF($B937="","Fix: choose a customer ID",IF(COUNTIF(Customers!$A$11:$A$5000,$B937)=0,"Fix: unknown customer ID",IF(COUNTIF(Customers!$A$11:$A$5000,$B937)&gt;1,"Fix: customer ID used twice on Customers",IF(NOT(ISNUMBER($D937)),"Fix: charge date",IF(OR($D937&lt;36526,$D937&lt;&gt;INT($D937)),"Fix: charge date",IF($D937&gt;AsOf,"Fix: charge date is after the as-of date",IF(NOT(ISNUMBER($E937)),"Fix: due date",IF(OR($E937&lt;36526,$E937&lt;&gt;INT($E937)),"Fix: due date",IF($E937&lt;$D937,"Fix: due date is before the charge date",IF(NOT(ISNUMBER($F937)),"Fix: amount must be a number",IF($F937&lt;=0,"Fix: amount must be more than 0",IF(ROUND($F937,2)&lt;&gt;$F937,"Fix: amount in dollars and cents",IF($F937&gt;999999.99,"Fix: amount too large","OK"))))))))))))))))</f>
        <v/>
      </c>
    </row>
    <row r="938" customFormat="false" ht="15" hidden="false" customHeight="false" outlineLevel="0" collapsed="false">
      <c r="A938" s="11"/>
      <c r="B938" s="11"/>
      <c r="C938" s="15" t="str">
        <f aca="false">IF($B938="","",IFERROR(INDEX(Customers!$B$11:$B$5000,MATCH($B938,Customers!$A$11:$A$5000,0)),"Unknown ID"))</f>
        <v/>
      </c>
      <c r="D938" s="12"/>
      <c r="E938" s="12"/>
      <c r="F938" s="18"/>
      <c r="G938" s="11"/>
      <c r="H938" s="15" t="str">
        <f aca="false">IF(AND($A938="",$B938="",$D938="",$E938="",$F938="",$G938=""),"",IF($A938="","Fix: add a charge ID",IF(COUNTIF($A$6:$A$5000,$A938)+COUNTIF(Payments!$A$6:$A$5000,$A938)&gt;1,"Fix: duplicate ID",IF($B938="","Fix: choose a customer ID",IF(COUNTIF(Customers!$A$11:$A$5000,$B938)=0,"Fix: unknown customer ID",IF(COUNTIF(Customers!$A$11:$A$5000,$B938)&gt;1,"Fix: customer ID used twice on Customers",IF(NOT(ISNUMBER($D938)),"Fix: charge date",IF(OR($D938&lt;36526,$D938&lt;&gt;INT($D938)),"Fix: charge date",IF($D938&gt;AsOf,"Fix: charge date is after the as-of date",IF(NOT(ISNUMBER($E938)),"Fix: due date",IF(OR($E938&lt;36526,$E938&lt;&gt;INT($E938)),"Fix: due date",IF($E938&lt;$D938,"Fix: due date is before the charge date",IF(NOT(ISNUMBER($F938)),"Fix: amount must be a number",IF($F938&lt;=0,"Fix: amount must be more than 0",IF(ROUND($F938,2)&lt;&gt;$F938,"Fix: amount in dollars and cents",IF($F938&gt;999999.99,"Fix: amount too large","OK"))))))))))))))))</f>
        <v/>
      </c>
    </row>
    <row r="939" customFormat="false" ht="15" hidden="false" customHeight="false" outlineLevel="0" collapsed="false">
      <c r="A939" s="11"/>
      <c r="B939" s="11"/>
      <c r="C939" s="15" t="str">
        <f aca="false">IF($B939="","",IFERROR(INDEX(Customers!$B$11:$B$5000,MATCH($B939,Customers!$A$11:$A$5000,0)),"Unknown ID"))</f>
        <v/>
      </c>
      <c r="D939" s="12"/>
      <c r="E939" s="12"/>
      <c r="F939" s="18"/>
      <c r="G939" s="11"/>
      <c r="H939" s="15" t="str">
        <f aca="false">IF(AND($A939="",$B939="",$D939="",$E939="",$F939="",$G939=""),"",IF($A939="","Fix: add a charge ID",IF(COUNTIF($A$6:$A$5000,$A939)+COUNTIF(Payments!$A$6:$A$5000,$A939)&gt;1,"Fix: duplicate ID",IF($B939="","Fix: choose a customer ID",IF(COUNTIF(Customers!$A$11:$A$5000,$B939)=0,"Fix: unknown customer ID",IF(COUNTIF(Customers!$A$11:$A$5000,$B939)&gt;1,"Fix: customer ID used twice on Customers",IF(NOT(ISNUMBER($D939)),"Fix: charge date",IF(OR($D939&lt;36526,$D939&lt;&gt;INT($D939)),"Fix: charge date",IF($D939&gt;AsOf,"Fix: charge date is after the as-of date",IF(NOT(ISNUMBER($E939)),"Fix: due date",IF(OR($E939&lt;36526,$E939&lt;&gt;INT($E939)),"Fix: due date",IF($E939&lt;$D939,"Fix: due date is before the charge date",IF(NOT(ISNUMBER($F939)),"Fix: amount must be a number",IF($F939&lt;=0,"Fix: amount must be more than 0",IF(ROUND($F939,2)&lt;&gt;$F939,"Fix: amount in dollars and cents",IF($F939&gt;999999.99,"Fix: amount too large","OK"))))))))))))))))</f>
        <v/>
      </c>
    </row>
    <row r="940" customFormat="false" ht="15" hidden="false" customHeight="false" outlineLevel="0" collapsed="false">
      <c r="A940" s="11"/>
      <c r="B940" s="11"/>
      <c r="C940" s="15" t="str">
        <f aca="false">IF($B940="","",IFERROR(INDEX(Customers!$B$11:$B$5000,MATCH($B940,Customers!$A$11:$A$5000,0)),"Unknown ID"))</f>
        <v/>
      </c>
      <c r="D940" s="12"/>
      <c r="E940" s="12"/>
      <c r="F940" s="18"/>
      <c r="G940" s="11"/>
      <c r="H940" s="15" t="str">
        <f aca="false">IF(AND($A940="",$B940="",$D940="",$E940="",$F940="",$G940=""),"",IF($A940="","Fix: add a charge ID",IF(COUNTIF($A$6:$A$5000,$A940)+COUNTIF(Payments!$A$6:$A$5000,$A940)&gt;1,"Fix: duplicate ID",IF($B940="","Fix: choose a customer ID",IF(COUNTIF(Customers!$A$11:$A$5000,$B940)=0,"Fix: unknown customer ID",IF(COUNTIF(Customers!$A$11:$A$5000,$B940)&gt;1,"Fix: customer ID used twice on Customers",IF(NOT(ISNUMBER($D940)),"Fix: charge date",IF(OR($D940&lt;36526,$D940&lt;&gt;INT($D940)),"Fix: charge date",IF($D940&gt;AsOf,"Fix: charge date is after the as-of date",IF(NOT(ISNUMBER($E940)),"Fix: due date",IF(OR($E940&lt;36526,$E940&lt;&gt;INT($E940)),"Fix: due date",IF($E940&lt;$D940,"Fix: due date is before the charge date",IF(NOT(ISNUMBER($F940)),"Fix: amount must be a number",IF($F940&lt;=0,"Fix: amount must be more than 0",IF(ROUND($F940,2)&lt;&gt;$F940,"Fix: amount in dollars and cents",IF($F940&gt;999999.99,"Fix: amount too large","OK"))))))))))))))))</f>
        <v/>
      </c>
    </row>
    <row r="941" customFormat="false" ht="15" hidden="false" customHeight="false" outlineLevel="0" collapsed="false">
      <c r="A941" s="11"/>
      <c r="B941" s="11"/>
      <c r="C941" s="15" t="str">
        <f aca="false">IF($B941="","",IFERROR(INDEX(Customers!$B$11:$B$5000,MATCH($B941,Customers!$A$11:$A$5000,0)),"Unknown ID"))</f>
        <v/>
      </c>
      <c r="D941" s="12"/>
      <c r="E941" s="12"/>
      <c r="F941" s="18"/>
      <c r="G941" s="11"/>
      <c r="H941" s="15" t="str">
        <f aca="false">IF(AND($A941="",$B941="",$D941="",$E941="",$F941="",$G941=""),"",IF($A941="","Fix: add a charge ID",IF(COUNTIF($A$6:$A$5000,$A941)+COUNTIF(Payments!$A$6:$A$5000,$A941)&gt;1,"Fix: duplicate ID",IF($B941="","Fix: choose a customer ID",IF(COUNTIF(Customers!$A$11:$A$5000,$B941)=0,"Fix: unknown customer ID",IF(COUNTIF(Customers!$A$11:$A$5000,$B941)&gt;1,"Fix: customer ID used twice on Customers",IF(NOT(ISNUMBER($D941)),"Fix: charge date",IF(OR($D941&lt;36526,$D941&lt;&gt;INT($D941)),"Fix: charge date",IF($D941&gt;AsOf,"Fix: charge date is after the as-of date",IF(NOT(ISNUMBER($E941)),"Fix: due date",IF(OR($E941&lt;36526,$E941&lt;&gt;INT($E941)),"Fix: due date",IF($E941&lt;$D941,"Fix: due date is before the charge date",IF(NOT(ISNUMBER($F941)),"Fix: amount must be a number",IF($F941&lt;=0,"Fix: amount must be more than 0",IF(ROUND($F941,2)&lt;&gt;$F941,"Fix: amount in dollars and cents",IF($F941&gt;999999.99,"Fix: amount too large","OK"))))))))))))))))</f>
        <v/>
      </c>
    </row>
    <row r="942" customFormat="false" ht="15" hidden="false" customHeight="false" outlineLevel="0" collapsed="false">
      <c r="A942" s="11"/>
      <c r="B942" s="11"/>
      <c r="C942" s="15" t="str">
        <f aca="false">IF($B942="","",IFERROR(INDEX(Customers!$B$11:$B$5000,MATCH($B942,Customers!$A$11:$A$5000,0)),"Unknown ID"))</f>
        <v/>
      </c>
      <c r="D942" s="12"/>
      <c r="E942" s="12"/>
      <c r="F942" s="18"/>
      <c r="G942" s="11"/>
      <c r="H942" s="15" t="str">
        <f aca="false">IF(AND($A942="",$B942="",$D942="",$E942="",$F942="",$G942=""),"",IF($A942="","Fix: add a charge ID",IF(COUNTIF($A$6:$A$5000,$A942)+COUNTIF(Payments!$A$6:$A$5000,$A942)&gt;1,"Fix: duplicate ID",IF($B942="","Fix: choose a customer ID",IF(COUNTIF(Customers!$A$11:$A$5000,$B942)=0,"Fix: unknown customer ID",IF(COUNTIF(Customers!$A$11:$A$5000,$B942)&gt;1,"Fix: customer ID used twice on Customers",IF(NOT(ISNUMBER($D942)),"Fix: charge date",IF(OR($D942&lt;36526,$D942&lt;&gt;INT($D942)),"Fix: charge date",IF($D942&gt;AsOf,"Fix: charge date is after the as-of date",IF(NOT(ISNUMBER($E942)),"Fix: due date",IF(OR($E942&lt;36526,$E942&lt;&gt;INT($E942)),"Fix: due date",IF($E942&lt;$D942,"Fix: due date is before the charge date",IF(NOT(ISNUMBER($F942)),"Fix: amount must be a number",IF($F942&lt;=0,"Fix: amount must be more than 0",IF(ROUND($F942,2)&lt;&gt;$F942,"Fix: amount in dollars and cents",IF($F942&gt;999999.99,"Fix: amount too large","OK"))))))))))))))))</f>
        <v/>
      </c>
    </row>
    <row r="943" customFormat="false" ht="15" hidden="false" customHeight="false" outlineLevel="0" collapsed="false">
      <c r="A943" s="11"/>
      <c r="B943" s="11"/>
      <c r="C943" s="15" t="str">
        <f aca="false">IF($B943="","",IFERROR(INDEX(Customers!$B$11:$B$5000,MATCH($B943,Customers!$A$11:$A$5000,0)),"Unknown ID"))</f>
        <v/>
      </c>
      <c r="D943" s="12"/>
      <c r="E943" s="12"/>
      <c r="F943" s="18"/>
      <c r="G943" s="11"/>
      <c r="H943" s="15" t="str">
        <f aca="false">IF(AND($A943="",$B943="",$D943="",$E943="",$F943="",$G943=""),"",IF($A943="","Fix: add a charge ID",IF(COUNTIF($A$6:$A$5000,$A943)+COUNTIF(Payments!$A$6:$A$5000,$A943)&gt;1,"Fix: duplicate ID",IF($B943="","Fix: choose a customer ID",IF(COUNTIF(Customers!$A$11:$A$5000,$B943)=0,"Fix: unknown customer ID",IF(COUNTIF(Customers!$A$11:$A$5000,$B943)&gt;1,"Fix: customer ID used twice on Customers",IF(NOT(ISNUMBER($D943)),"Fix: charge date",IF(OR($D943&lt;36526,$D943&lt;&gt;INT($D943)),"Fix: charge date",IF($D943&gt;AsOf,"Fix: charge date is after the as-of date",IF(NOT(ISNUMBER($E943)),"Fix: due date",IF(OR($E943&lt;36526,$E943&lt;&gt;INT($E943)),"Fix: due date",IF($E943&lt;$D943,"Fix: due date is before the charge date",IF(NOT(ISNUMBER($F943)),"Fix: amount must be a number",IF($F943&lt;=0,"Fix: amount must be more than 0",IF(ROUND($F943,2)&lt;&gt;$F943,"Fix: amount in dollars and cents",IF($F943&gt;999999.99,"Fix: amount too large","OK"))))))))))))))))</f>
        <v/>
      </c>
    </row>
    <row r="944" customFormat="false" ht="15" hidden="false" customHeight="false" outlineLevel="0" collapsed="false">
      <c r="A944" s="11"/>
      <c r="B944" s="11"/>
      <c r="C944" s="15" t="str">
        <f aca="false">IF($B944="","",IFERROR(INDEX(Customers!$B$11:$B$5000,MATCH($B944,Customers!$A$11:$A$5000,0)),"Unknown ID"))</f>
        <v/>
      </c>
      <c r="D944" s="12"/>
      <c r="E944" s="12"/>
      <c r="F944" s="18"/>
      <c r="G944" s="11"/>
      <c r="H944" s="15" t="str">
        <f aca="false">IF(AND($A944="",$B944="",$D944="",$E944="",$F944="",$G944=""),"",IF($A944="","Fix: add a charge ID",IF(COUNTIF($A$6:$A$5000,$A944)+COUNTIF(Payments!$A$6:$A$5000,$A944)&gt;1,"Fix: duplicate ID",IF($B944="","Fix: choose a customer ID",IF(COUNTIF(Customers!$A$11:$A$5000,$B944)=0,"Fix: unknown customer ID",IF(COUNTIF(Customers!$A$11:$A$5000,$B944)&gt;1,"Fix: customer ID used twice on Customers",IF(NOT(ISNUMBER($D944)),"Fix: charge date",IF(OR($D944&lt;36526,$D944&lt;&gt;INT($D944)),"Fix: charge date",IF($D944&gt;AsOf,"Fix: charge date is after the as-of date",IF(NOT(ISNUMBER($E944)),"Fix: due date",IF(OR($E944&lt;36526,$E944&lt;&gt;INT($E944)),"Fix: due date",IF($E944&lt;$D944,"Fix: due date is before the charge date",IF(NOT(ISNUMBER($F944)),"Fix: amount must be a number",IF($F944&lt;=0,"Fix: amount must be more than 0",IF(ROUND($F944,2)&lt;&gt;$F944,"Fix: amount in dollars and cents",IF($F944&gt;999999.99,"Fix: amount too large","OK"))))))))))))))))</f>
        <v/>
      </c>
    </row>
    <row r="945" customFormat="false" ht="15" hidden="false" customHeight="false" outlineLevel="0" collapsed="false">
      <c r="A945" s="11"/>
      <c r="B945" s="11"/>
      <c r="C945" s="15" t="str">
        <f aca="false">IF($B945="","",IFERROR(INDEX(Customers!$B$11:$B$5000,MATCH($B945,Customers!$A$11:$A$5000,0)),"Unknown ID"))</f>
        <v/>
      </c>
      <c r="D945" s="12"/>
      <c r="E945" s="12"/>
      <c r="F945" s="18"/>
      <c r="G945" s="11"/>
      <c r="H945" s="15" t="str">
        <f aca="false">IF(AND($A945="",$B945="",$D945="",$E945="",$F945="",$G945=""),"",IF($A945="","Fix: add a charge ID",IF(COUNTIF($A$6:$A$5000,$A945)+COUNTIF(Payments!$A$6:$A$5000,$A945)&gt;1,"Fix: duplicate ID",IF($B945="","Fix: choose a customer ID",IF(COUNTIF(Customers!$A$11:$A$5000,$B945)=0,"Fix: unknown customer ID",IF(COUNTIF(Customers!$A$11:$A$5000,$B945)&gt;1,"Fix: customer ID used twice on Customers",IF(NOT(ISNUMBER($D945)),"Fix: charge date",IF(OR($D945&lt;36526,$D945&lt;&gt;INT($D945)),"Fix: charge date",IF($D945&gt;AsOf,"Fix: charge date is after the as-of date",IF(NOT(ISNUMBER($E945)),"Fix: due date",IF(OR($E945&lt;36526,$E945&lt;&gt;INT($E945)),"Fix: due date",IF($E945&lt;$D945,"Fix: due date is before the charge date",IF(NOT(ISNUMBER($F945)),"Fix: amount must be a number",IF($F945&lt;=0,"Fix: amount must be more than 0",IF(ROUND($F945,2)&lt;&gt;$F945,"Fix: amount in dollars and cents",IF($F945&gt;999999.99,"Fix: amount too large","OK"))))))))))))))))</f>
        <v/>
      </c>
    </row>
    <row r="946" customFormat="false" ht="15" hidden="false" customHeight="false" outlineLevel="0" collapsed="false">
      <c r="A946" s="11"/>
      <c r="B946" s="11"/>
      <c r="C946" s="15" t="str">
        <f aca="false">IF($B946="","",IFERROR(INDEX(Customers!$B$11:$B$5000,MATCH($B946,Customers!$A$11:$A$5000,0)),"Unknown ID"))</f>
        <v/>
      </c>
      <c r="D946" s="12"/>
      <c r="E946" s="12"/>
      <c r="F946" s="18"/>
      <c r="G946" s="11"/>
      <c r="H946" s="15" t="str">
        <f aca="false">IF(AND($A946="",$B946="",$D946="",$E946="",$F946="",$G946=""),"",IF($A946="","Fix: add a charge ID",IF(COUNTIF($A$6:$A$5000,$A946)+COUNTIF(Payments!$A$6:$A$5000,$A946)&gt;1,"Fix: duplicate ID",IF($B946="","Fix: choose a customer ID",IF(COUNTIF(Customers!$A$11:$A$5000,$B946)=0,"Fix: unknown customer ID",IF(COUNTIF(Customers!$A$11:$A$5000,$B946)&gt;1,"Fix: customer ID used twice on Customers",IF(NOT(ISNUMBER($D946)),"Fix: charge date",IF(OR($D946&lt;36526,$D946&lt;&gt;INT($D946)),"Fix: charge date",IF($D946&gt;AsOf,"Fix: charge date is after the as-of date",IF(NOT(ISNUMBER($E946)),"Fix: due date",IF(OR($E946&lt;36526,$E946&lt;&gt;INT($E946)),"Fix: due date",IF($E946&lt;$D946,"Fix: due date is before the charge date",IF(NOT(ISNUMBER($F946)),"Fix: amount must be a number",IF($F946&lt;=0,"Fix: amount must be more than 0",IF(ROUND($F946,2)&lt;&gt;$F946,"Fix: amount in dollars and cents",IF($F946&gt;999999.99,"Fix: amount too large","OK"))))))))))))))))</f>
        <v/>
      </c>
    </row>
    <row r="947" customFormat="false" ht="15" hidden="false" customHeight="false" outlineLevel="0" collapsed="false">
      <c r="A947" s="11"/>
      <c r="B947" s="11"/>
      <c r="C947" s="15" t="str">
        <f aca="false">IF($B947="","",IFERROR(INDEX(Customers!$B$11:$B$5000,MATCH($B947,Customers!$A$11:$A$5000,0)),"Unknown ID"))</f>
        <v/>
      </c>
      <c r="D947" s="12"/>
      <c r="E947" s="12"/>
      <c r="F947" s="18"/>
      <c r="G947" s="11"/>
      <c r="H947" s="15" t="str">
        <f aca="false">IF(AND($A947="",$B947="",$D947="",$E947="",$F947="",$G947=""),"",IF($A947="","Fix: add a charge ID",IF(COUNTIF($A$6:$A$5000,$A947)+COUNTIF(Payments!$A$6:$A$5000,$A947)&gt;1,"Fix: duplicate ID",IF($B947="","Fix: choose a customer ID",IF(COUNTIF(Customers!$A$11:$A$5000,$B947)=0,"Fix: unknown customer ID",IF(COUNTIF(Customers!$A$11:$A$5000,$B947)&gt;1,"Fix: customer ID used twice on Customers",IF(NOT(ISNUMBER($D947)),"Fix: charge date",IF(OR($D947&lt;36526,$D947&lt;&gt;INT($D947)),"Fix: charge date",IF($D947&gt;AsOf,"Fix: charge date is after the as-of date",IF(NOT(ISNUMBER($E947)),"Fix: due date",IF(OR($E947&lt;36526,$E947&lt;&gt;INT($E947)),"Fix: due date",IF($E947&lt;$D947,"Fix: due date is before the charge date",IF(NOT(ISNUMBER($F947)),"Fix: amount must be a number",IF($F947&lt;=0,"Fix: amount must be more than 0",IF(ROUND($F947,2)&lt;&gt;$F947,"Fix: amount in dollars and cents",IF($F947&gt;999999.99,"Fix: amount too large","OK"))))))))))))))))</f>
        <v/>
      </c>
    </row>
    <row r="948" customFormat="false" ht="15" hidden="false" customHeight="false" outlineLevel="0" collapsed="false">
      <c r="A948" s="11"/>
      <c r="B948" s="11"/>
      <c r="C948" s="15" t="str">
        <f aca="false">IF($B948="","",IFERROR(INDEX(Customers!$B$11:$B$5000,MATCH($B948,Customers!$A$11:$A$5000,0)),"Unknown ID"))</f>
        <v/>
      </c>
      <c r="D948" s="12"/>
      <c r="E948" s="12"/>
      <c r="F948" s="18"/>
      <c r="G948" s="11"/>
      <c r="H948" s="15" t="str">
        <f aca="false">IF(AND($A948="",$B948="",$D948="",$E948="",$F948="",$G948=""),"",IF($A948="","Fix: add a charge ID",IF(COUNTIF($A$6:$A$5000,$A948)+COUNTIF(Payments!$A$6:$A$5000,$A948)&gt;1,"Fix: duplicate ID",IF($B948="","Fix: choose a customer ID",IF(COUNTIF(Customers!$A$11:$A$5000,$B948)=0,"Fix: unknown customer ID",IF(COUNTIF(Customers!$A$11:$A$5000,$B948)&gt;1,"Fix: customer ID used twice on Customers",IF(NOT(ISNUMBER($D948)),"Fix: charge date",IF(OR($D948&lt;36526,$D948&lt;&gt;INT($D948)),"Fix: charge date",IF($D948&gt;AsOf,"Fix: charge date is after the as-of date",IF(NOT(ISNUMBER($E948)),"Fix: due date",IF(OR($E948&lt;36526,$E948&lt;&gt;INT($E948)),"Fix: due date",IF($E948&lt;$D948,"Fix: due date is before the charge date",IF(NOT(ISNUMBER($F948)),"Fix: amount must be a number",IF($F948&lt;=0,"Fix: amount must be more than 0",IF(ROUND($F948,2)&lt;&gt;$F948,"Fix: amount in dollars and cents",IF($F948&gt;999999.99,"Fix: amount too large","OK"))))))))))))))))</f>
        <v/>
      </c>
    </row>
    <row r="949" customFormat="false" ht="15" hidden="false" customHeight="false" outlineLevel="0" collapsed="false">
      <c r="A949" s="11"/>
      <c r="B949" s="11"/>
      <c r="C949" s="15" t="str">
        <f aca="false">IF($B949="","",IFERROR(INDEX(Customers!$B$11:$B$5000,MATCH($B949,Customers!$A$11:$A$5000,0)),"Unknown ID"))</f>
        <v/>
      </c>
      <c r="D949" s="12"/>
      <c r="E949" s="12"/>
      <c r="F949" s="18"/>
      <c r="G949" s="11"/>
      <c r="H949" s="15" t="str">
        <f aca="false">IF(AND($A949="",$B949="",$D949="",$E949="",$F949="",$G949=""),"",IF($A949="","Fix: add a charge ID",IF(COUNTIF($A$6:$A$5000,$A949)+COUNTIF(Payments!$A$6:$A$5000,$A949)&gt;1,"Fix: duplicate ID",IF($B949="","Fix: choose a customer ID",IF(COUNTIF(Customers!$A$11:$A$5000,$B949)=0,"Fix: unknown customer ID",IF(COUNTIF(Customers!$A$11:$A$5000,$B949)&gt;1,"Fix: customer ID used twice on Customers",IF(NOT(ISNUMBER($D949)),"Fix: charge date",IF(OR($D949&lt;36526,$D949&lt;&gt;INT($D949)),"Fix: charge date",IF($D949&gt;AsOf,"Fix: charge date is after the as-of date",IF(NOT(ISNUMBER($E949)),"Fix: due date",IF(OR($E949&lt;36526,$E949&lt;&gt;INT($E949)),"Fix: due date",IF($E949&lt;$D949,"Fix: due date is before the charge date",IF(NOT(ISNUMBER($F949)),"Fix: amount must be a number",IF($F949&lt;=0,"Fix: amount must be more than 0",IF(ROUND($F949,2)&lt;&gt;$F949,"Fix: amount in dollars and cents",IF($F949&gt;999999.99,"Fix: amount too large","OK"))))))))))))))))</f>
        <v/>
      </c>
    </row>
    <row r="950" customFormat="false" ht="15" hidden="false" customHeight="false" outlineLevel="0" collapsed="false">
      <c r="A950" s="11"/>
      <c r="B950" s="11"/>
      <c r="C950" s="15" t="str">
        <f aca="false">IF($B950="","",IFERROR(INDEX(Customers!$B$11:$B$5000,MATCH($B950,Customers!$A$11:$A$5000,0)),"Unknown ID"))</f>
        <v/>
      </c>
      <c r="D950" s="12"/>
      <c r="E950" s="12"/>
      <c r="F950" s="18"/>
      <c r="G950" s="11"/>
      <c r="H950" s="15" t="str">
        <f aca="false">IF(AND($A950="",$B950="",$D950="",$E950="",$F950="",$G950=""),"",IF($A950="","Fix: add a charge ID",IF(COUNTIF($A$6:$A$5000,$A950)+COUNTIF(Payments!$A$6:$A$5000,$A950)&gt;1,"Fix: duplicate ID",IF($B950="","Fix: choose a customer ID",IF(COUNTIF(Customers!$A$11:$A$5000,$B950)=0,"Fix: unknown customer ID",IF(COUNTIF(Customers!$A$11:$A$5000,$B950)&gt;1,"Fix: customer ID used twice on Customers",IF(NOT(ISNUMBER($D950)),"Fix: charge date",IF(OR($D950&lt;36526,$D950&lt;&gt;INT($D950)),"Fix: charge date",IF($D950&gt;AsOf,"Fix: charge date is after the as-of date",IF(NOT(ISNUMBER($E950)),"Fix: due date",IF(OR($E950&lt;36526,$E950&lt;&gt;INT($E950)),"Fix: due date",IF($E950&lt;$D950,"Fix: due date is before the charge date",IF(NOT(ISNUMBER($F950)),"Fix: amount must be a number",IF($F950&lt;=0,"Fix: amount must be more than 0",IF(ROUND($F950,2)&lt;&gt;$F950,"Fix: amount in dollars and cents",IF($F950&gt;999999.99,"Fix: amount too large","OK"))))))))))))))))</f>
        <v/>
      </c>
    </row>
    <row r="951" customFormat="false" ht="15" hidden="false" customHeight="false" outlineLevel="0" collapsed="false">
      <c r="A951" s="11"/>
      <c r="B951" s="11"/>
      <c r="C951" s="15" t="str">
        <f aca="false">IF($B951="","",IFERROR(INDEX(Customers!$B$11:$B$5000,MATCH($B951,Customers!$A$11:$A$5000,0)),"Unknown ID"))</f>
        <v/>
      </c>
      <c r="D951" s="12"/>
      <c r="E951" s="12"/>
      <c r="F951" s="18"/>
      <c r="G951" s="11"/>
      <c r="H951" s="15" t="str">
        <f aca="false">IF(AND($A951="",$B951="",$D951="",$E951="",$F951="",$G951=""),"",IF($A951="","Fix: add a charge ID",IF(COUNTIF($A$6:$A$5000,$A951)+COUNTIF(Payments!$A$6:$A$5000,$A951)&gt;1,"Fix: duplicate ID",IF($B951="","Fix: choose a customer ID",IF(COUNTIF(Customers!$A$11:$A$5000,$B951)=0,"Fix: unknown customer ID",IF(COUNTIF(Customers!$A$11:$A$5000,$B951)&gt;1,"Fix: customer ID used twice on Customers",IF(NOT(ISNUMBER($D951)),"Fix: charge date",IF(OR($D951&lt;36526,$D951&lt;&gt;INT($D951)),"Fix: charge date",IF($D951&gt;AsOf,"Fix: charge date is after the as-of date",IF(NOT(ISNUMBER($E951)),"Fix: due date",IF(OR($E951&lt;36526,$E951&lt;&gt;INT($E951)),"Fix: due date",IF($E951&lt;$D951,"Fix: due date is before the charge date",IF(NOT(ISNUMBER($F951)),"Fix: amount must be a number",IF($F951&lt;=0,"Fix: amount must be more than 0",IF(ROUND($F951,2)&lt;&gt;$F951,"Fix: amount in dollars and cents",IF($F951&gt;999999.99,"Fix: amount too large","OK"))))))))))))))))</f>
        <v/>
      </c>
    </row>
    <row r="952" customFormat="false" ht="15" hidden="false" customHeight="false" outlineLevel="0" collapsed="false">
      <c r="A952" s="11"/>
      <c r="B952" s="11"/>
      <c r="C952" s="15" t="str">
        <f aca="false">IF($B952="","",IFERROR(INDEX(Customers!$B$11:$B$5000,MATCH($B952,Customers!$A$11:$A$5000,0)),"Unknown ID"))</f>
        <v/>
      </c>
      <c r="D952" s="12"/>
      <c r="E952" s="12"/>
      <c r="F952" s="18"/>
      <c r="G952" s="11"/>
      <c r="H952" s="15" t="str">
        <f aca="false">IF(AND($A952="",$B952="",$D952="",$E952="",$F952="",$G952=""),"",IF($A952="","Fix: add a charge ID",IF(COUNTIF($A$6:$A$5000,$A952)+COUNTIF(Payments!$A$6:$A$5000,$A952)&gt;1,"Fix: duplicate ID",IF($B952="","Fix: choose a customer ID",IF(COUNTIF(Customers!$A$11:$A$5000,$B952)=0,"Fix: unknown customer ID",IF(COUNTIF(Customers!$A$11:$A$5000,$B952)&gt;1,"Fix: customer ID used twice on Customers",IF(NOT(ISNUMBER($D952)),"Fix: charge date",IF(OR($D952&lt;36526,$D952&lt;&gt;INT($D952)),"Fix: charge date",IF($D952&gt;AsOf,"Fix: charge date is after the as-of date",IF(NOT(ISNUMBER($E952)),"Fix: due date",IF(OR($E952&lt;36526,$E952&lt;&gt;INT($E952)),"Fix: due date",IF($E952&lt;$D952,"Fix: due date is before the charge date",IF(NOT(ISNUMBER($F952)),"Fix: amount must be a number",IF($F952&lt;=0,"Fix: amount must be more than 0",IF(ROUND($F952,2)&lt;&gt;$F952,"Fix: amount in dollars and cents",IF($F952&gt;999999.99,"Fix: amount too large","OK"))))))))))))))))</f>
        <v/>
      </c>
    </row>
    <row r="953" customFormat="false" ht="15" hidden="false" customHeight="false" outlineLevel="0" collapsed="false">
      <c r="A953" s="11"/>
      <c r="B953" s="11"/>
      <c r="C953" s="15" t="str">
        <f aca="false">IF($B953="","",IFERROR(INDEX(Customers!$B$11:$B$5000,MATCH($B953,Customers!$A$11:$A$5000,0)),"Unknown ID"))</f>
        <v/>
      </c>
      <c r="D953" s="12"/>
      <c r="E953" s="12"/>
      <c r="F953" s="18"/>
      <c r="G953" s="11"/>
      <c r="H953" s="15" t="str">
        <f aca="false">IF(AND($A953="",$B953="",$D953="",$E953="",$F953="",$G953=""),"",IF($A953="","Fix: add a charge ID",IF(COUNTIF($A$6:$A$5000,$A953)+COUNTIF(Payments!$A$6:$A$5000,$A953)&gt;1,"Fix: duplicate ID",IF($B953="","Fix: choose a customer ID",IF(COUNTIF(Customers!$A$11:$A$5000,$B953)=0,"Fix: unknown customer ID",IF(COUNTIF(Customers!$A$11:$A$5000,$B953)&gt;1,"Fix: customer ID used twice on Customers",IF(NOT(ISNUMBER($D953)),"Fix: charge date",IF(OR($D953&lt;36526,$D953&lt;&gt;INT($D953)),"Fix: charge date",IF($D953&gt;AsOf,"Fix: charge date is after the as-of date",IF(NOT(ISNUMBER($E953)),"Fix: due date",IF(OR($E953&lt;36526,$E953&lt;&gt;INT($E953)),"Fix: due date",IF($E953&lt;$D953,"Fix: due date is before the charge date",IF(NOT(ISNUMBER($F953)),"Fix: amount must be a number",IF($F953&lt;=0,"Fix: amount must be more than 0",IF(ROUND($F953,2)&lt;&gt;$F953,"Fix: amount in dollars and cents",IF($F953&gt;999999.99,"Fix: amount too large","OK"))))))))))))))))</f>
        <v/>
      </c>
    </row>
    <row r="954" customFormat="false" ht="15" hidden="false" customHeight="false" outlineLevel="0" collapsed="false">
      <c r="A954" s="11"/>
      <c r="B954" s="11"/>
      <c r="C954" s="15" t="str">
        <f aca="false">IF($B954="","",IFERROR(INDEX(Customers!$B$11:$B$5000,MATCH($B954,Customers!$A$11:$A$5000,0)),"Unknown ID"))</f>
        <v/>
      </c>
      <c r="D954" s="12"/>
      <c r="E954" s="12"/>
      <c r="F954" s="18"/>
      <c r="G954" s="11"/>
      <c r="H954" s="15" t="str">
        <f aca="false">IF(AND($A954="",$B954="",$D954="",$E954="",$F954="",$G954=""),"",IF($A954="","Fix: add a charge ID",IF(COUNTIF($A$6:$A$5000,$A954)+COUNTIF(Payments!$A$6:$A$5000,$A954)&gt;1,"Fix: duplicate ID",IF($B954="","Fix: choose a customer ID",IF(COUNTIF(Customers!$A$11:$A$5000,$B954)=0,"Fix: unknown customer ID",IF(COUNTIF(Customers!$A$11:$A$5000,$B954)&gt;1,"Fix: customer ID used twice on Customers",IF(NOT(ISNUMBER($D954)),"Fix: charge date",IF(OR($D954&lt;36526,$D954&lt;&gt;INT($D954)),"Fix: charge date",IF($D954&gt;AsOf,"Fix: charge date is after the as-of date",IF(NOT(ISNUMBER($E954)),"Fix: due date",IF(OR($E954&lt;36526,$E954&lt;&gt;INT($E954)),"Fix: due date",IF($E954&lt;$D954,"Fix: due date is before the charge date",IF(NOT(ISNUMBER($F954)),"Fix: amount must be a number",IF($F954&lt;=0,"Fix: amount must be more than 0",IF(ROUND($F954,2)&lt;&gt;$F954,"Fix: amount in dollars and cents",IF($F954&gt;999999.99,"Fix: amount too large","OK"))))))))))))))))</f>
        <v/>
      </c>
    </row>
    <row r="955" customFormat="false" ht="15" hidden="false" customHeight="false" outlineLevel="0" collapsed="false">
      <c r="A955" s="11"/>
      <c r="B955" s="11"/>
      <c r="C955" s="15" t="str">
        <f aca="false">IF($B955="","",IFERROR(INDEX(Customers!$B$11:$B$5000,MATCH($B955,Customers!$A$11:$A$5000,0)),"Unknown ID"))</f>
        <v/>
      </c>
      <c r="D955" s="12"/>
      <c r="E955" s="12"/>
      <c r="F955" s="18"/>
      <c r="G955" s="11"/>
      <c r="H955" s="15" t="str">
        <f aca="false">IF(AND($A955="",$B955="",$D955="",$E955="",$F955="",$G955=""),"",IF($A955="","Fix: add a charge ID",IF(COUNTIF($A$6:$A$5000,$A955)+COUNTIF(Payments!$A$6:$A$5000,$A955)&gt;1,"Fix: duplicate ID",IF($B955="","Fix: choose a customer ID",IF(COUNTIF(Customers!$A$11:$A$5000,$B955)=0,"Fix: unknown customer ID",IF(COUNTIF(Customers!$A$11:$A$5000,$B955)&gt;1,"Fix: customer ID used twice on Customers",IF(NOT(ISNUMBER($D955)),"Fix: charge date",IF(OR($D955&lt;36526,$D955&lt;&gt;INT($D955)),"Fix: charge date",IF($D955&gt;AsOf,"Fix: charge date is after the as-of date",IF(NOT(ISNUMBER($E955)),"Fix: due date",IF(OR($E955&lt;36526,$E955&lt;&gt;INT($E955)),"Fix: due date",IF($E955&lt;$D955,"Fix: due date is before the charge date",IF(NOT(ISNUMBER($F955)),"Fix: amount must be a number",IF($F955&lt;=0,"Fix: amount must be more than 0",IF(ROUND($F955,2)&lt;&gt;$F955,"Fix: amount in dollars and cents",IF($F955&gt;999999.99,"Fix: amount too large","OK"))))))))))))))))</f>
        <v/>
      </c>
    </row>
    <row r="956" customFormat="false" ht="15" hidden="false" customHeight="false" outlineLevel="0" collapsed="false">
      <c r="A956" s="11"/>
      <c r="B956" s="11"/>
      <c r="C956" s="15" t="str">
        <f aca="false">IF($B956="","",IFERROR(INDEX(Customers!$B$11:$B$5000,MATCH($B956,Customers!$A$11:$A$5000,0)),"Unknown ID"))</f>
        <v/>
      </c>
      <c r="D956" s="12"/>
      <c r="E956" s="12"/>
      <c r="F956" s="18"/>
      <c r="G956" s="11"/>
      <c r="H956" s="15" t="str">
        <f aca="false">IF(AND($A956="",$B956="",$D956="",$E956="",$F956="",$G956=""),"",IF($A956="","Fix: add a charge ID",IF(COUNTIF($A$6:$A$5000,$A956)+COUNTIF(Payments!$A$6:$A$5000,$A956)&gt;1,"Fix: duplicate ID",IF($B956="","Fix: choose a customer ID",IF(COUNTIF(Customers!$A$11:$A$5000,$B956)=0,"Fix: unknown customer ID",IF(COUNTIF(Customers!$A$11:$A$5000,$B956)&gt;1,"Fix: customer ID used twice on Customers",IF(NOT(ISNUMBER($D956)),"Fix: charge date",IF(OR($D956&lt;36526,$D956&lt;&gt;INT($D956)),"Fix: charge date",IF($D956&gt;AsOf,"Fix: charge date is after the as-of date",IF(NOT(ISNUMBER($E956)),"Fix: due date",IF(OR($E956&lt;36526,$E956&lt;&gt;INT($E956)),"Fix: due date",IF($E956&lt;$D956,"Fix: due date is before the charge date",IF(NOT(ISNUMBER($F956)),"Fix: amount must be a number",IF($F956&lt;=0,"Fix: amount must be more than 0",IF(ROUND($F956,2)&lt;&gt;$F956,"Fix: amount in dollars and cents",IF($F956&gt;999999.99,"Fix: amount too large","OK"))))))))))))))))</f>
        <v/>
      </c>
    </row>
    <row r="957" customFormat="false" ht="15" hidden="false" customHeight="false" outlineLevel="0" collapsed="false">
      <c r="A957" s="11"/>
      <c r="B957" s="11"/>
      <c r="C957" s="15" t="str">
        <f aca="false">IF($B957="","",IFERROR(INDEX(Customers!$B$11:$B$5000,MATCH($B957,Customers!$A$11:$A$5000,0)),"Unknown ID"))</f>
        <v/>
      </c>
      <c r="D957" s="12"/>
      <c r="E957" s="12"/>
      <c r="F957" s="18"/>
      <c r="G957" s="11"/>
      <c r="H957" s="15" t="str">
        <f aca="false">IF(AND($A957="",$B957="",$D957="",$E957="",$F957="",$G957=""),"",IF($A957="","Fix: add a charge ID",IF(COUNTIF($A$6:$A$5000,$A957)+COUNTIF(Payments!$A$6:$A$5000,$A957)&gt;1,"Fix: duplicate ID",IF($B957="","Fix: choose a customer ID",IF(COUNTIF(Customers!$A$11:$A$5000,$B957)=0,"Fix: unknown customer ID",IF(COUNTIF(Customers!$A$11:$A$5000,$B957)&gt;1,"Fix: customer ID used twice on Customers",IF(NOT(ISNUMBER($D957)),"Fix: charge date",IF(OR($D957&lt;36526,$D957&lt;&gt;INT($D957)),"Fix: charge date",IF($D957&gt;AsOf,"Fix: charge date is after the as-of date",IF(NOT(ISNUMBER($E957)),"Fix: due date",IF(OR($E957&lt;36526,$E957&lt;&gt;INT($E957)),"Fix: due date",IF($E957&lt;$D957,"Fix: due date is before the charge date",IF(NOT(ISNUMBER($F957)),"Fix: amount must be a number",IF($F957&lt;=0,"Fix: amount must be more than 0",IF(ROUND($F957,2)&lt;&gt;$F957,"Fix: amount in dollars and cents",IF($F957&gt;999999.99,"Fix: amount too large","OK"))))))))))))))))</f>
        <v/>
      </c>
    </row>
    <row r="958" customFormat="false" ht="15" hidden="false" customHeight="false" outlineLevel="0" collapsed="false">
      <c r="A958" s="11"/>
      <c r="B958" s="11"/>
      <c r="C958" s="15" t="str">
        <f aca="false">IF($B958="","",IFERROR(INDEX(Customers!$B$11:$B$5000,MATCH($B958,Customers!$A$11:$A$5000,0)),"Unknown ID"))</f>
        <v/>
      </c>
      <c r="D958" s="12"/>
      <c r="E958" s="12"/>
      <c r="F958" s="18"/>
      <c r="G958" s="11"/>
      <c r="H958" s="15" t="str">
        <f aca="false">IF(AND($A958="",$B958="",$D958="",$E958="",$F958="",$G958=""),"",IF($A958="","Fix: add a charge ID",IF(COUNTIF($A$6:$A$5000,$A958)+COUNTIF(Payments!$A$6:$A$5000,$A958)&gt;1,"Fix: duplicate ID",IF($B958="","Fix: choose a customer ID",IF(COUNTIF(Customers!$A$11:$A$5000,$B958)=0,"Fix: unknown customer ID",IF(COUNTIF(Customers!$A$11:$A$5000,$B958)&gt;1,"Fix: customer ID used twice on Customers",IF(NOT(ISNUMBER($D958)),"Fix: charge date",IF(OR($D958&lt;36526,$D958&lt;&gt;INT($D958)),"Fix: charge date",IF($D958&gt;AsOf,"Fix: charge date is after the as-of date",IF(NOT(ISNUMBER($E958)),"Fix: due date",IF(OR($E958&lt;36526,$E958&lt;&gt;INT($E958)),"Fix: due date",IF($E958&lt;$D958,"Fix: due date is before the charge date",IF(NOT(ISNUMBER($F958)),"Fix: amount must be a number",IF($F958&lt;=0,"Fix: amount must be more than 0",IF(ROUND($F958,2)&lt;&gt;$F958,"Fix: amount in dollars and cents",IF($F958&gt;999999.99,"Fix: amount too large","OK"))))))))))))))))</f>
        <v/>
      </c>
    </row>
    <row r="959" customFormat="false" ht="15" hidden="false" customHeight="false" outlineLevel="0" collapsed="false">
      <c r="A959" s="11"/>
      <c r="B959" s="11"/>
      <c r="C959" s="15" t="str">
        <f aca="false">IF($B959="","",IFERROR(INDEX(Customers!$B$11:$B$5000,MATCH($B959,Customers!$A$11:$A$5000,0)),"Unknown ID"))</f>
        <v/>
      </c>
      <c r="D959" s="12"/>
      <c r="E959" s="12"/>
      <c r="F959" s="18"/>
      <c r="G959" s="11"/>
      <c r="H959" s="15" t="str">
        <f aca="false">IF(AND($A959="",$B959="",$D959="",$E959="",$F959="",$G959=""),"",IF($A959="","Fix: add a charge ID",IF(COUNTIF($A$6:$A$5000,$A959)+COUNTIF(Payments!$A$6:$A$5000,$A959)&gt;1,"Fix: duplicate ID",IF($B959="","Fix: choose a customer ID",IF(COUNTIF(Customers!$A$11:$A$5000,$B959)=0,"Fix: unknown customer ID",IF(COUNTIF(Customers!$A$11:$A$5000,$B959)&gt;1,"Fix: customer ID used twice on Customers",IF(NOT(ISNUMBER($D959)),"Fix: charge date",IF(OR($D959&lt;36526,$D959&lt;&gt;INT($D959)),"Fix: charge date",IF($D959&gt;AsOf,"Fix: charge date is after the as-of date",IF(NOT(ISNUMBER($E959)),"Fix: due date",IF(OR($E959&lt;36526,$E959&lt;&gt;INT($E959)),"Fix: due date",IF($E959&lt;$D959,"Fix: due date is before the charge date",IF(NOT(ISNUMBER($F959)),"Fix: amount must be a number",IF($F959&lt;=0,"Fix: amount must be more than 0",IF(ROUND($F959,2)&lt;&gt;$F959,"Fix: amount in dollars and cents",IF($F959&gt;999999.99,"Fix: amount too large","OK"))))))))))))))))</f>
        <v/>
      </c>
    </row>
    <row r="960" customFormat="false" ht="15" hidden="false" customHeight="false" outlineLevel="0" collapsed="false">
      <c r="A960" s="11"/>
      <c r="B960" s="11"/>
      <c r="C960" s="15" t="str">
        <f aca="false">IF($B960="","",IFERROR(INDEX(Customers!$B$11:$B$5000,MATCH($B960,Customers!$A$11:$A$5000,0)),"Unknown ID"))</f>
        <v/>
      </c>
      <c r="D960" s="12"/>
      <c r="E960" s="12"/>
      <c r="F960" s="18"/>
      <c r="G960" s="11"/>
      <c r="H960" s="15" t="str">
        <f aca="false">IF(AND($A960="",$B960="",$D960="",$E960="",$F960="",$G960=""),"",IF($A960="","Fix: add a charge ID",IF(COUNTIF($A$6:$A$5000,$A960)+COUNTIF(Payments!$A$6:$A$5000,$A960)&gt;1,"Fix: duplicate ID",IF($B960="","Fix: choose a customer ID",IF(COUNTIF(Customers!$A$11:$A$5000,$B960)=0,"Fix: unknown customer ID",IF(COUNTIF(Customers!$A$11:$A$5000,$B960)&gt;1,"Fix: customer ID used twice on Customers",IF(NOT(ISNUMBER($D960)),"Fix: charge date",IF(OR($D960&lt;36526,$D960&lt;&gt;INT($D960)),"Fix: charge date",IF($D960&gt;AsOf,"Fix: charge date is after the as-of date",IF(NOT(ISNUMBER($E960)),"Fix: due date",IF(OR($E960&lt;36526,$E960&lt;&gt;INT($E960)),"Fix: due date",IF($E960&lt;$D960,"Fix: due date is before the charge date",IF(NOT(ISNUMBER($F960)),"Fix: amount must be a number",IF($F960&lt;=0,"Fix: amount must be more than 0",IF(ROUND($F960,2)&lt;&gt;$F960,"Fix: amount in dollars and cents",IF($F960&gt;999999.99,"Fix: amount too large","OK"))))))))))))))))</f>
        <v/>
      </c>
    </row>
    <row r="961" customFormat="false" ht="15" hidden="false" customHeight="false" outlineLevel="0" collapsed="false">
      <c r="A961" s="11"/>
      <c r="B961" s="11"/>
      <c r="C961" s="15" t="str">
        <f aca="false">IF($B961="","",IFERROR(INDEX(Customers!$B$11:$B$5000,MATCH($B961,Customers!$A$11:$A$5000,0)),"Unknown ID"))</f>
        <v/>
      </c>
      <c r="D961" s="12"/>
      <c r="E961" s="12"/>
      <c r="F961" s="18"/>
      <c r="G961" s="11"/>
      <c r="H961" s="15" t="str">
        <f aca="false">IF(AND($A961="",$B961="",$D961="",$E961="",$F961="",$G961=""),"",IF($A961="","Fix: add a charge ID",IF(COUNTIF($A$6:$A$5000,$A961)+COUNTIF(Payments!$A$6:$A$5000,$A961)&gt;1,"Fix: duplicate ID",IF($B961="","Fix: choose a customer ID",IF(COUNTIF(Customers!$A$11:$A$5000,$B961)=0,"Fix: unknown customer ID",IF(COUNTIF(Customers!$A$11:$A$5000,$B961)&gt;1,"Fix: customer ID used twice on Customers",IF(NOT(ISNUMBER($D961)),"Fix: charge date",IF(OR($D961&lt;36526,$D961&lt;&gt;INT($D961)),"Fix: charge date",IF($D961&gt;AsOf,"Fix: charge date is after the as-of date",IF(NOT(ISNUMBER($E961)),"Fix: due date",IF(OR($E961&lt;36526,$E961&lt;&gt;INT($E961)),"Fix: due date",IF($E961&lt;$D961,"Fix: due date is before the charge date",IF(NOT(ISNUMBER($F961)),"Fix: amount must be a number",IF($F961&lt;=0,"Fix: amount must be more than 0",IF(ROUND($F961,2)&lt;&gt;$F961,"Fix: amount in dollars and cents",IF($F961&gt;999999.99,"Fix: amount too large","OK"))))))))))))))))</f>
        <v/>
      </c>
    </row>
    <row r="962" customFormat="false" ht="15" hidden="false" customHeight="false" outlineLevel="0" collapsed="false">
      <c r="A962" s="11"/>
      <c r="B962" s="11"/>
      <c r="C962" s="15" t="str">
        <f aca="false">IF($B962="","",IFERROR(INDEX(Customers!$B$11:$B$5000,MATCH($B962,Customers!$A$11:$A$5000,0)),"Unknown ID"))</f>
        <v/>
      </c>
      <c r="D962" s="12"/>
      <c r="E962" s="12"/>
      <c r="F962" s="18"/>
      <c r="G962" s="11"/>
      <c r="H962" s="15" t="str">
        <f aca="false">IF(AND($A962="",$B962="",$D962="",$E962="",$F962="",$G962=""),"",IF($A962="","Fix: add a charge ID",IF(COUNTIF($A$6:$A$5000,$A962)+COUNTIF(Payments!$A$6:$A$5000,$A962)&gt;1,"Fix: duplicate ID",IF($B962="","Fix: choose a customer ID",IF(COUNTIF(Customers!$A$11:$A$5000,$B962)=0,"Fix: unknown customer ID",IF(COUNTIF(Customers!$A$11:$A$5000,$B962)&gt;1,"Fix: customer ID used twice on Customers",IF(NOT(ISNUMBER($D962)),"Fix: charge date",IF(OR($D962&lt;36526,$D962&lt;&gt;INT($D962)),"Fix: charge date",IF($D962&gt;AsOf,"Fix: charge date is after the as-of date",IF(NOT(ISNUMBER($E962)),"Fix: due date",IF(OR($E962&lt;36526,$E962&lt;&gt;INT($E962)),"Fix: due date",IF($E962&lt;$D962,"Fix: due date is before the charge date",IF(NOT(ISNUMBER($F962)),"Fix: amount must be a number",IF($F962&lt;=0,"Fix: amount must be more than 0",IF(ROUND($F962,2)&lt;&gt;$F962,"Fix: amount in dollars and cents",IF($F962&gt;999999.99,"Fix: amount too large","OK"))))))))))))))))</f>
        <v/>
      </c>
    </row>
    <row r="963" customFormat="false" ht="15" hidden="false" customHeight="false" outlineLevel="0" collapsed="false">
      <c r="A963" s="11"/>
      <c r="B963" s="11"/>
      <c r="C963" s="15" t="str">
        <f aca="false">IF($B963="","",IFERROR(INDEX(Customers!$B$11:$B$5000,MATCH($B963,Customers!$A$11:$A$5000,0)),"Unknown ID"))</f>
        <v/>
      </c>
      <c r="D963" s="12"/>
      <c r="E963" s="12"/>
      <c r="F963" s="18"/>
      <c r="G963" s="11"/>
      <c r="H963" s="15" t="str">
        <f aca="false">IF(AND($A963="",$B963="",$D963="",$E963="",$F963="",$G963=""),"",IF($A963="","Fix: add a charge ID",IF(COUNTIF($A$6:$A$5000,$A963)+COUNTIF(Payments!$A$6:$A$5000,$A963)&gt;1,"Fix: duplicate ID",IF($B963="","Fix: choose a customer ID",IF(COUNTIF(Customers!$A$11:$A$5000,$B963)=0,"Fix: unknown customer ID",IF(COUNTIF(Customers!$A$11:$A$5000,$B963)&gt;1,"Fix: customer ID used twice on Customers",IF(NOT(ISNUMBER($D963)),"Fix: charge date",IF(OR($D963&lt;36526,$D963&lt;&gt;INT($D963)),"Fix: charge date",IF($D963&gt;AsOf,"Fix: charge date is after the as-of date",IF(NOT(ISNUMBER($E963)),"Fix: due date",IF(OR($E963&lt;36526,$E963&lt;&gt;INT($E963)),"Fix: due date",IF($E963&lt;$D963,"Fix: due date is before the charge date",IF(NOT(ISNUMBER($F963)),"Fix: amount must be a number",IF($F963&lt;=0,"Fix: amount must be more than 0",IF(ROUND($F963,2)&lt;&gt;$F963,"Fix: amount in dollars and cents",IF($F963&gt;999999.99,"Fix: amount too large","OK"))))))))))))))))</f>
        <v/>
      </c>
    </row>
    <row r="964" customFormat="false" ht="15" hidden="false" customHeight="false" outlineLevel="0" collapsed="false">
      <c r="A964" s="11"/>
      <c r="B964" s="11"/>
      <c r="C964" s="15" t="str">
        <f aca="false">IF($B964="","",IFERROR(INDEX(Customers!$B$11:$B$5000,MATCH($B964,Customers!$A$11:$A$5000,0)),"Unknown ID"))</f>
        <v/>
      </c>
      <c r="D964" s="12"/>
      <c r="E964" s="12"/>
      <c r="F964" s="18"/>
      <c r="G964" s="11"/>
      <c r="H964" s="15" t="str">
        <f aca="false">IF(AND($A964="",$B964="",$D964="",$E964="",$F964="",$G964=""),"",IF($A964="","Fix: add a charge ID",IF(COUNTIF($A$6:$A$5000,$A964)+COUNTIF(Payments!$A$6:$A$5000,$A964)&gt;1,"Fix: duplicate ID",IF($B964="","Fix: choose a customer ID",IF(COUNTIF(Customers!$A$11:$A$5000,$B964)=0,"Fix: unknown customer ID",IF(COUNTIF(Customers!$A$11:$A$5000,$B964)&gt;1,"Fix: customer ID used twice on Customers",IF(NOT(ISNUMBER($D964)),"Fix: charge date",IF(OR($D964&lt;36526,$D964&lt;&gt;INT($D964)),"Fix: charge date",IF($D964&gt;AsOf,"Fix: charge date is after the as-of date",IF(NOT(ISNUMBER($E964)),"Fix: due date",IF(OR($E964&lt;36526,$E964&lt;&gt;INT($E964)),"Fix: due date",IF($E964&lt;$D964,"Fix: due date is before the charge date",IF(NOT(ISNUMBER($F964)),"Fix: amount must be a number",IF($F964&lt;=0,"Fix: amount must be more than 0",IF(ROUND($F964,2)&lt;&gt;$F964,"Fix: amount in dollars and cents",IF($F964&gt;999999.99,"Fix: amount too large","OK"))))))))))))))))</f>
        <v/>
      </c>
    </row>
    <row r="965" customFormat="false" ht="15" hidden="false" customHeight="false" outlineLevel="0" collapsed="false">
      <c r="A965" s="11"/>
      <c r="B965" s="11"/>
      <c r="C965" s="15" t="str">
        <f aca="false">IF($B965="","",IFERROR(INDEX(Customers!$B$11:$B$5000,MATCH($B965,Customers!$A$11:$A$5000,0)),"Unknown ID"))</f>
        <v/>
      </c>
      <c r="D965" s="12"/>
      <c r="E965" s="12"/>
      <c r="F965" s="18"/>
      <c r="G965" s="11"/>
      <c r="H965" s="15" t="str">
        <f aca="false">IF(AND($A965="",$B965="",$D965="",$E965="",$F965="",$G965=""),"",IF($A965="","Fix: add a charge ID",IF(COUNTIF($A$6:$A$5000,$A965)+COUNTIF(Payments!$A$6:$A$5000,$A965)&gt;1,"Fix: duplicate ID",IF($B965="","Fix: choose a customer ID",IF(COUNTIF(Customers!$A$11:$A$5000,$B965)=0,"Fix: unknown customer ID",IF(COUNTIF(Customers!$A$11:$A$5000,$B965)&gt;1,"Fix: customer ID used twice on Customers",IF(NOT(ISNUMBER($D965)),"Fix: charge date",IF(OR($D965&lt;36526,$D965&lt;&gt;INT($D965)),"Fix: charge date",IF($D965&gt;AsOf,"Fix: charge date is after the as-of date",IF(NOT(ISNUMBER($E965)),"Fix: due date",IF(OR($E965&lt;36526,$E965&lt;&gt;INT($E965)),"Fix: due date",IF($E965&lt;$D965,"Fix: due date is before the charge date",IF(NOT(ISNUMBER($F965)),"Fix: amount must be a number",IF($F965&lt;=0,"Fix: amount must be more than 0",IF(ROUND($F965,2)&lt;&gt;$F965,"Fix: amount in dollars and cents",IF($F965&gt;999999.99,"Fix: amount too large","OK"))))))))))))))))</f>
        <v/>
      </c>
    </row>
    <row r="966" customFormat="false" ht="15" hidden="false" customHeight="false" outlineLevel="0" collapsed="false">
      <c r="A966" s="11"/>
      <c r="B966" s="11"/>
      <c r="C966" s="15" t="str">
        <f aca="false">IF($B966="","",IFERROR(INDEX(Customers!$B$11:$B$5000,MATCH($B966,Customers!$A$11:$A$5000,0)),"Unknown ID"))</f>
        <v/>
      </c>
      <c r="D966" s="12"/>
      <c r="E966" s="12"/>
      <c r="F966" s="18"/>
      <c r="G966" s="11"/>
      <c r="H966" s="15" t="str">
        <f aca="false">IF(AND($A966="",$B966="",$D966="",$E966="",$F966="",$G966=""),"",IF($A966="","Fix: add a charge ID",IF(COUNTIF($A$6:$A$5000,$A966)+COUNTIF(Payments!$A$6:$A$5000,$A966)&gt;1,"Fix: duplicate ID",IF($B966="","Fix: choose a customer ID",IF(COUNTIF(Customers!$A$11:$A$5000,$B966)=0,"Fix: unknown customer ID",IF(COUNTIF(Customers!$A$11:$A$5000,$B966)&gt;1,"Fix: customer ID used twice on Customers",IF(NOT(ISNUMBER($D966)),"Fix: charge date",IF(OR($D966&lt;36526,$D966&lt;&gt;INT($D966)),"Fix: charge date",IF($D966&gt;AsOf,"Fix: charge date is after the as-of date",IF(NOT(ISNUMBER($E966)),"Fix: due date",IF(OR($E966&lt;36526,$E966&lt;&gt;INT($E966)),"Fix: due date",IF($E966&lt;$D966,"Fix: due date is before the charge date",IF(NOT(ISNUMBER($F966)),"Fix: amount must be a number",IF($F966&lt;=0,"Fix: amount must be more than 0",IF(ROUND($F966,2)&lt;&gt;$F966,"Fix: amount in dollars and cents",IF($F966&gt;999999.99,"Fix: amount too large","OK"))))))))))))))))</f>
        <v/>
      </c>
    </row>
    <row r="967" customFormat="false" ht="15" hidden="false" customHeight="false" outlineLevel="0" collapsed="false">
      <c r="A967" s="11"/>
      <c r="B967" s="11"/>
      <c r="C967" s="15" t="str">
        <f aca="false">IF($B967="","",IFERROR(INDEX(Customers!$B$11:$B$5000,MATCH($B967,Customers!$A$11:$A$5000,0)),"Unknown ID"))</f>
        <v/>
      </c>
      <c r="D967" s="12"/>
      <c r="E967" s="12"/>
      <c r="F967" s="18"/>
      <c r="G967" s="11"/>
      <c r="H967" s="15" t="str">
        <f aca="false">IF(AND($A967="",$B967="",$D967="",$E967="",$F967="",$G967=""),"",IF($A967="","Fix: add a charge ID",IF(COUNTIF($A$6:$A$5000,$A967)+COUNTIF(Payments!$A$6:$A$5000,$A967)&gt;1,"Fix: duplicate ID",IF($B967="","Fix: choose a customer ID",IF(COUNTIF(Customers!$A$11:$A$5000,$B967)=0,"Fix: unknown customer ID",IF(COUNTIF(Customers!$A$11:$A$5000,$B967)&gt;1,"Fix: customer ID used twice on Customers",IF(NOT(ISNUMBER($D967)),"Fix: charge date",IF(OR($D967&lt;36526,$D967&lt;&gt;INT($D967)),"Fix: charge date",IF($D967&gt;AsOf,"Fix: charge date is after the as-of date",IF(NOT(ISNUMBER($E967)),"Fix: due date",IF(OR($E967&lt;36526,$E967&lt;&gt;INT($E967)),"Fix: due date",IF($E967&lt;$D967,"Fix: due date is before the charge date",IF(NOT(ISNUMBER($F967)),"Fix: amount must be a number",IF($F967&lt;=0,"Fix: amount must be more than 0",IF(ROUND($F967,2)&lt;&gt;$F967,"Fix: amount in dollars and cents",IF($F967&gt;999999.99,"Fix: amount too large","OK"))))))))))))))))</f>
        <v/>
      </c>
    </row>
    <row r="968" customFormat="false" ht="15" hidden="false" customHeight="false" outlineLevel="0" collapsed="false">
      <c r="A968" s="11"/>
      <c r="B968" s="11"/>
      <c r="C968" s="15" t="str">
        <f aca="false">IF($B968="","",IFERROR(INDEX(Customers!$B$11:$B$5000,MATCH($B968,Customers!$A$11:$A$5000,0)),"Unknown ID"))</f>
        <v/>
      </c>
      <c r="D968" s="12"/>
      <c r="E968" s="12"/>
      <c r="F968" s="18"/>
      <c r="G968" s="11"/>
      <c r="H968" s="15" t="str">
        <f aca="false">IF(AND($A968="",$B968="",$D968="",$E968="",$F968="",$G968=""),"",IF($A968="","Fix: add a charge ID",IF(COUNTIF($A$6:$A$5000,$A968)+COUNTIF(Payments!$A$6:$A$5000,$A968)&gt;1,"Fix: duplicate ID",IF($B968="","Fix: choose a customer ID",IF(COUNTIF(Customers!$A$11:$A$5000,$B968)=0,"Fix: unknown customer ID",IF(COUNTIF(Customers!$A$11:$A$5000,$B968)&gt;1,"Fix: customer ID used twice on Customers",IF(NOT(ISNUMBER($D968)),"Fix: charge date",IF(OR($D968&lt;36526,$D968&lt;&gt;INT($D968)),"Fix: charge date",IF($D968&gt;AsOf,"Fix: charge date is after the as-of date",IF(NOT(ISNUMBER($E968)),"Fix: due date",IF(OR($E968&lt;36526,$E968&lt;&gt;INT($E968)),"Fix: due date",IF($E968&lt;$D968,"Fix: due date is before the charge date",IF(NOT(ISNUMBER($F968)),"Fix: amount must be a number",IF($F968&lt;=0,"Fix: amount must be more than 0",IF(ROUND($F968,2)&lt;&gt;$F968,"Fix: amount in dollars and cents",IF($F968&gt;999999.99,"Fix: amount too large","OK"))))))))))))))))</f>
        <v/>
      </c>
    </row>
    <row r="969" customFormat="false" ht="15" hidden="false" customHeight="false" outlineLevel="0" collapsed="false">
      <c r="A969" s="11"/>
      <c r="B969" s="11"/>
      <c r="C969" s="15" t="str">
        <f aca="false">IF($B969="","",IFERROR(INDEX(Customers!$B$11:$B$5000,MATCH($B969,Customers!$A$11:$A$5000,0)),"Unknown ID"))</f>
        <v/>
      </c>
      <c r="D969" s="12"/>
      <c r="E969" s="12"/>
      <c r="F969" s="18"/>
      <c r="G969" s="11"/>
      <c r="H969" s="15" t="str">
        <f aca="false">IF(AND($A969="",$B969="",$D969="",$E969="",$F969="",$G969=""),"",IF($A969="","Fix: add a charge ID",IF(COUNTIF($A$6:$A$5000,$A969)+COUNTIF(Payments!$A$6:$A$5000,$A969)&gt;1,"Fix: duplicate ID",IF($B969="","Fix: choose a customer ID",IF(COUNTIF(Customers!$A$11:$A$5000,$B969)=0,"Fix: unknown customer ID",IF(COUNTIF(Customers!$A$11:$A$5000,$B969)&gt;1,"Fix: customer ID used twice on Customers",IF(NOT(ISNUMBER($D969)),"Fix: charge date",IF(OR($D969&lt;36526,$D969&lt;&gt;INT($D969)),"Fix: charge date",IF($D969&gt;AsOf,"Fix: charge date is after the as-of date",IF(NOT(ISNUMBER($E969)),"Fix: due date",IF(OR($E969&lt;36526,$E969&lt;&gt;INT($E969)),"Fix: due date",IF($E969&lt;$D969,"Fix: due date is before the charge date",IF(NOT(ISNUMBER($F969)),"Fix: amount must be a number",IF($F969&lt;=0,"Fix: amount must be more than 0",IF(ROUND($F969,2)&lt;&gt;$F969,"Fix: amount in dollars and cents",IF($F969&gt;999999.99,"Fix: amount too large","OK"))))))))))))))))</f>
        <v/>
      </c>
    </row>
    <row r="970" customFormat="false" ht="15" hidden="false" customHeight="false" outlineLevel="0" collapsed="false">
      <c r="A970" s="11"/>
      <c r="B970" s="11"/>
      <c r="C970" s="15" t="str">
        <f aca="false">IF($B970="","",IFERROR(INDEX(Customers!$B$11:$B$5000,MATCH($B970,Customers!$A$11:$A$5000,0)),"Unknown ID"))</f>
        <v/>
      </c>
      <c r="D970" s="12"/>
      <c r="E970" s="12"/>
      <c r="F970" s="18"/>
      <c r="G970" s="11"/>
      <c r="H970" s="15" t="str">
        <f aca="false">IF(AND($A970="",$B970="",$D970="",$E970="",$F970="",$G970=""),"",IF($A970="","Fix: add a charge ID",IF(COUNTIF($A$6:$A$5000,$A970)+COUNTIF(Payments!$A$6:$A$5000,$A970)&gt;1,"Fix: duplicate ID",IF($B970="","Fix: choose a customer ID",IF(COUNTIF(Customers!$A$11:$A$5000,$B970)=0,"Fix: unknown customer ID",IF(COUNTIF(Customers!$A$11:$A$5000,$B970)&gt;1,"Fix: customer ID used twice on Customers",IF(NOT(ISNUMBER($D970)),"Fix: charge date",IF(OR($D970&lt;36526,$D970&lt;&gt;INT($D970)),"Fix: charge date",IF($D970&gt;AsOf,"Fix: charge date is after the as-of date",IF(NOT(ISNUMBER($E970)),"Fix: due date",IF(OR($E970&lt;36526,$E970&lt;&gt;INT($E970)),"Fix: due date",IF($E970&lt;$D970,"Fix: due date is before the charge date",IF(NOT(ISNUMBER($F970)),"Fix: amount must be a number",IF($F970&lt;=0,"Fix: amount must be more than 0",IF(ROUND($F970,2)&lt;&gt;$F970,"Fix: amount in dollars and cents",IF($F970&gt;999999.99,"Fix: amount too large","OK"))))))))))))))))</f>
        <v/>
      </c>
    </row>
    <row r="971" customFormat="false" ht="15" hidden="false" customHeight="false" outlineLevel="0" collapsed="false">
      <c r="A971" s="11"/>
      <c r="B971" s="11"/>
      <c r="C971" s="15" t="str">
        <f aca="false">IF($B971="","",IFERROR(INDEX(Customers!$B$11:$B$5000,MATCH($B971,Customers!$A$11:$A$5000,0)),"Unknown ID"))</f>
        <v/>
      </c>
      <c r="D971" s="12"/>
      <c r="E971" s="12"/>
      <c r="F971" s="18"/>
      <c r="G971" s="11"/>
      <c r="H971" s="15" t="str">
        <f aca="false">IF(AND($A971="",$B971="",$D971="",$E971="",$F971="",$G971=""),"",IF($A971="","Fix: add a charge ID",IF(COUNTIF($A$6:$A$5000,$A971)+COUNTIF(Payments!$A$6:$A$5000,$A971)&gt;1,"Fix: duplicate ID",IF($B971="","Fix: choose a customer ID",IF(COUNTIF(Customers!$A$11:$A$5000,$B971)=0,"Fix: unknown customer ID",IF(COUNTIF(Customers!$A$11:$A$5000,$B971)&gt;1,"Fix: customer ID used twice on Customers",IF(NOT(ISNUMBER($D971)),"Fix: charge date",IF(OR($D971&lt;36526,$D971&lt;&gt;INT($D971)),"Fix: charge date",IF($D971&gt;AsOf,"Fix: charge date is after the as-of date",IF(NOT(ISNUMBER($E971)),"Fix: due date",IF(OR($E971&lt;36526,$E971&lt;&gt;INT($E971)),"Fix: due date",IF($E971&lt;$D971,"Fix: due date is before the charge date",IF(NOT(ISNUMBER($F971)),"Fix: amount must be a number",IF($F971&lt;=0,"Fix: amount must be more than 0",IF(ROUND($F971,2)&lt;&gt;$F971,"Fix: amount in dollars and cents",IF($F971&gt;999999.99,"Fix: amount too large","OK"))))))))))))))))</f>
        <v/>
      </c>
    </row>
    <row r="972" customFormat="false" ht="15" hidden="false" customHeight="false" outlineLevel="0" collapsed="false">
      <c r="A972" s="11"/>
      <c r="B972" s="11"/>
      <c r="C972" s="15" t="str">
        <f aca="false">IF($B972="","",IFERROR(INDEX(Customers!$B$11:$B$5000,MATCH($B972,Customers!$A$11:$A$5000,0)),"Unknown ID"))</f>
        <v/>
      </c>
      <c r="D972" s="12"/>
      <c r="E972" s="12"/>
      <c r="F972" s="18"/>
      <c r="G972" s="11"/>
      <c r="H972" s="15" t="str">
        <f aca="false">IF(AND($A972="",$B972="",$D972="",$E972="",$F972="",$G972=""),"",IF($A972="","Fix: add a charge ID",IF(COUNTIF($A$6:$A$5000,$A972)+COUNTIF(Payments!$A$6:$A$5000,$A972)&gt;1,"Fix: duplicate ID",IF($B972="","Fix: choose a customer ID",IF(COUNTIF(Customers!$A$11:$A$5000,$B972)=0,"Fix: unknown customer ID",IF(COUNTIF(Customers!$A$11:$A$5000,$B972)&gt;1,"Fix: customer ID used twice on Customers",IF(NOT(ISNUMBER($D972)),"Fix: charge date",IF(OR($D972&lt;36526,$D972&lt;&gt;INT($D972)),"Fix: charge date",IF($D972&gt;AsOf,"Fix: charge date is after the as-of date",IF(NOT(ISNUMBER($E972)),"Fix: due date",IF(OR($E972&lt;36526,$E972&lt;&gt;INT($E972)),"Fix: due date",IF($E972&lt;$D972,"Fix: due date is before the charge date",IF(NOT(ISNUMBER($F972)),"Fix: amount must be a number",IF($F972&lt;=0,"Fix: amount must be more than 0",IF(ROUND($F972,2)&lt;&gt;$F972,"Fix: amount in dollars and cents",IF($F972&gt;999999.99,"Fix: amount too large","OK"))))))))))))))))</f>
        <v/>
      </c>
    </row>
    <row r="973" customFormat="false" ht="15" hidden="false" customHeight="false" outlineLevel="0" collapsed="false">
      <c r="A973" s="11"/>
      <c r="B973" s="11"/>
      <c r="C973" s="15" t="str">
        <f aca="false">IF($B973="","",IFERROR(INDEX(Customers!$B$11:$B$5000,MATCH($B973,Customers!$A$11:$A$5000,0)),"Unknown ID"))</f>
        <v/>
      </c>
      <c r="D973" s="12"/>
      <c r="E973" s="12"/>
      <c r="F973" s="18"/>
      <c r="G973" s="11"/>
      <c r="H973" s="15" t="str">
        <f aca="false">IF(AND($A973="",$B973="",$D973="",$E973="",$F973="",$G973=""),"",IF($A973="","Fix: add a charge ID",IF(COUNTIF($A$6:$A$5000,$A973)+COUNTIF(Payments!$A$6:$A$5000,$A973)&gt;1,"Fix: duplicate ID",IF($B973="","Fix: choose a customer ID",IF(COUNTIF(Customers!$A$11:$A$5000,$B973)=0,"Fix: unknown customer ID",IF(COUNTIF(Customers!$A$11:$A$5000,$B973)&gt;1,"Fix: customer ID used twice on Customers",IF(NOT(ISNUMBER($D973)),"Fix: charge date",IF(OR($D973&lt;36526,$D973&lt;&gt;INT($D973)),"Fix: charge date",IF($D973&gt;AsOf,"Fix: charge date is after the as-of date",IF(NOT(ISNUMBER($E973)),"Fix: due date",IF(OR($E973&lt;36526,$E973&lt;&gt;INT($E973)),"Fix: due date",IF($E973&lt;$D973,"Fix: due date is before the charge date",IF(NOT(ISNUMBER($F973)),"Fix: amount must be a number",IF($F973&lt;=0,"Fix: amount must be more than 0",IF(ROUND($F973,2)&lt;&gt;$F973,"Fix: amount in dollars and cents",IF($F973&gt;999999.99,"Fix: amount too large","OK"))))))))))))))))</f>
        <v/>
      </c>
    </row>
    <row r="974" customFormat="false" ht="15" hidden="false" customHeight="false" outlineLevel="0" collapsed="false">
      <c r="A974" s="11"/>
      <c r="B974" s="11"/>
      <c r="C974" s="15" t="str">
        <f aca="false">IF($B974="","",IFERROR(INDEX(Customers!$B$11:$B$5000,MATCH($B974,Customers!$A$11:$A$5000,0)),"Unknown ID"))</f>
        <v/>
      </c>
      <c r="D974" s="12"/>
      <c r="E974" s="12"/>
      <c r="F974" s="18"/>
      <c r="G974" s="11"/>
      <c r="H974" s="15" t="str">
        <f aca="false">IF(AND($A974="",$B974="",$D974="",$E974="",$F974="",$G974=""),"",IF($A974="","Fix: add a charge ID",IF(COUNTIF($A$6:$A$5000,$A974)+COUNTIF(Payments!$A$6:$A$5000,$A974)&gt;1,"Fix: duplicate ID",IF($B974="","Fix: choose a customer ID",IF(COUNTIF(Customers!$A$11:$A$5000,$B974)=0,"Fix: unknown customer ID",IF(COUNTIF(Customers!$A$11:$A$5000,$B974)&gt;1,"Fix: customer ID used twice on Customers",IF(NOT(ISNUMBER($D974)),"Fix: charge date",IF(OR($D974&lt;36526,$D974&lt;&gt;INT($D974)),"Fix: charge date",IF($D974&gt;AsOf,"Fix: charge date is after the as-of date",IF(NOT(ISNUMBER($E974)),"Fix: due date",IF(OR($E974&lt;36526,$E974&lt;&gt;INT($E974)),"Fix: due date",IF($E974&lt;$D974,"Fix: due date is before the charge date",IF(NOT(ISNUMBER($F974)),"Fix: amount must be a number",IF($F974&lt;=0,"Fix: amount must be more than 0",IF(ROUND($F974,2)&lt;&gt;$F974,"Fix: amount in dollars and cents",IF($F974&gt;999999.99,"Fix: amount too large","OK"))))))))))))))))</f>
        <v/>
      </c>
    </row>
    <row r="975" customFormat="false" ht="15" hidden="false" customHeight="false" outlineLevel="0" collapsed="false">
      <c r="A975" s="11"/>
      <c r="B975" s="11"/>
      <c r="C975" s="15" t="str">
        <f aca="false">IF($B975="","",IFERROR(INDEX(Customers!$B$11:$B$5000,MATCH($B975,Customers!$A$11:$A$5000,0)),"Unknown ID"))</f>
        <v/>
      </c>
      <c r="D975" s="12"/>
      <c r="E975" s="12"/>
      <c r="F975" s="18"/>
      <c r="G975" s="11"/>
      <c r="H975" s="15" t="str">
        <f aca="false">IF(AND($A975="",$B975="",$D975="",$E975="",$F975="",$G975=""),"",IF($A975="","Fix: add a charge ID",IF(COUNTIF($A$6:$A$5000,$A975)+COUNTIF(Payments!$A$6:$A$5000,$A975)&gt;1,"Fix: duplicate ID",IF($B975="","Fix: choose a customer ID",IF(COUNTIF(Customers!$A$11:$A$5000,$B975)=0,"Fix: unknown customer ID",IF(COUNTIF(Customers!$A$11:$A$5000,$B975)&gt;1,"Fix: customer ID used twice on Customers",IF(NOT(ISNUMBER($D975)),"Fix: charge date",IF(OR($D975&lt;36526,$D975&lt;&gt;INT($D975)),"Fix: charge date",IF($D975&gt;AsOf,"Fix: charge date is after the as-of date",IF(NOT(ISNUMBER($E975)),"Fix: due date",IF(OR($E975&lt;36526,$E975&lt;&gt;INT($E975)),"Fix: due date",IF($E975&lt;$D975,"Fix: due date is before the charge date",IF(NOT(ISNUMBER($F975)),"Fix: amount must be a number",IF($F975&lt;=0,"Fix: amount must be more than 0",IF(ROUND($F975,2)&lt;&gt;$F975,"Fix: amount in dollars and cents",IF($F975&gt;999999.99,"Fix: amount too large","OK"))))))))))))))))</f>
        <v/>
      </c>
    </row>
    <row r="976" customFormat="false" ht="15" hidden="false" customHeight="false" outlineLevel="0" collapsed="false">
      <c r="A976" s="11"/>
      <c r="B976" s="11"/>
      <c r="C976" s="15" t="str">
        <f aca="false">IF($B976="","",IFERROR(INDEX(Customers!$B$11:$B$5000,MATCH($B976,Customers!$A$11:$A$5000,0)),"Unknown ID"))</f>
        <v/>
      </c>
      <c r="D976" s="12"/>
      <c r="E976" s="12"/>
      <c r="F976" s="18"/>
      <c r="G976" s="11"/>
      <c r="H976" s="15" t="str">
        <f aca="false">IF(AND($A976="",$B976="",$D976="",$E976="",$F976="",$G976=""),"",IF($A976="","Fix: add a charge ID",IF(COUNTIF($A$6:$A$5000,$A976)+COUNTIF(Payments!$A$6:$A$5000,$A976)&gt;1,"Fix: duplicate ID",IF($B976="","Fix: choose a customer ID",IF(COUNTIF(Customers!$A$11:$A$5000,$B976)=0,"Fix: unknown customer ID",IF(COUNTIF(Customers!$A$11:$A$5000,$B976)&gt;1,"Fix: customer ID used twice on Customers",IF(NOT(ISNUMBER($D976)),"Fix: charge date",IF(OR($D976&lt;36526,$D976&lt;&gt;INT($D976)),"Fix: charge date",IF($D976&gt;AsOf,"Fix: charge date is after the as-of date",IF(NOT(ISNUMBER($E976)),"Fix: due date",IF(OR($E976&lt;36526,$E976&lt;&gt;INT($E976)),"Fix: due date",IF($E976&lt;$D976,"Fix: due date is before the charge date",IF(NOT(ISNUMBER($F976)),"Fix: amount must be a number",IF($F976&lt;=0,"Fix: amount must be more than 0",IF(ROUND($F976,2)&lt;&gt;$F976,"Fix: amount in dollars and cents",IF($F976&gt;999999.99,"Fix: amount too large","OK"))))))))))))))))</f>
        <v/>
      </c>
    </row>
    <row r="977" customFormat="false" ht="15" hidden="false" customHeight="false" outlineLevel="0" collapsed="false">
      <c r="A977" s="11"/>
      <c r="B977" s="11"/>
      <c r="C977" s="15" t="str">
        <f aca="false">IF($B977="","",IFERROR(INDEX(Customers!$B$11:$B$5000,MATCH($B977,Customers!$A$11:$A$5000,0)),"Unknown ID"))</f>
        <v/>
      </c>
      <c r="D977" s="12"/>
      <c r="E977" s="12"/>
      <c r="F977" s="18"/>
      <c r="G977" s="11"/>
      <c r="H977" s="15" t="str">
        <f aca="false">IF(AND($A977="",$B977="",$D977="",$E977="",$F977="",$G977=""),"",IF($A977="","Fix: add a charge ID",IF(COUNTIF($A$6:$A$5000,$A977)+COUNTIF(Payments!$A$6:$A$5000,$A977)&gt;1,"Fix: duplicate ID",IF($B977="","Fix: choose a customer ID",IF(COUNTIF(Customers!$A$11:$A$5000,$B977)=0,"Fix: unknown customer ID",IF(COUNTIF(Customers!$A$11:$A$5000,$B977)&gt;1,"Fix: customer ID used twice on Customers",IF(NOT(ISNUMBER($D977)),"Fix: charge date",IF(OR($D977&lt;36526,$D977&lt;&gt;INT($D977)),"Fix: charge date",IF($D977&gt;AsOf,"Fix: charge date is after the as-of date",IF(NOT(ISNUMBER($E977)),"Fix: due date",IF(OR($E977&lt;36526,$E977&lt;&gt;INT($E977)),"Fix: due date",IF($E977&lt;$D977,"Fix: due date is before the charge date",IF(NOT(ISNUMBER($F977)),"Fix: amount must be a number",IF($F977&lt;=0,"Fix: amount must be more than 0",IF(ROUND($F977,2)&lt;&gt;$F977,"Fix: amount in dollars and cents",IF($F977&gt;999999.99,"Fix: amount too large","OK"))))))))))))))))</f>
        <v/>
      </c>
    </row>
    <row r="978" customFormat="false" ht="15" hidden="false" customHeight="false" outlineLevel="0" collapsed="false">
      <c r="A978" s="11"/>
      <c r="B978" s="11"/>
      <c r="C978" s="15" t="str">
        <f aca="false">IF($B978="","",IFERROR(INDEX(Customers!$B$11:$B$5000,MATCH($B978,Customers!$A$11:$A$5000,0)),"Unknown ID"))</f>
        <v/>
      </c>
      <c r="D978" s="12"/>
      <c r="E978" s="12"/>
      <c r="F978" s="18"/>
      <c r="G978" s="11"/>
      <c r="H978" s="15" t="str">
        <f aca="false">IF(AND($A978="",$B978="",$D978="",$E978="",$F978="",$G978=""),"",IF($A978="","Fix: add a charge ID",IF(COUNTIF($A$6:$A$5000,$A978)+COUNTIF(Payments!$A$6:$A$5000,$A978)&gt;1,"Fix: duplicate ID",IF($B978="","Fix: choose a customer ID",IF(COUNTIF(Customers!$A$11:$A$5000,$B978)=0,"Fix: unknown customer ID",IF(COUNTIF(Customers!$A$11:$A$5000,$B978)&gt;1,"Fix: customer ID used twice on Customers",IF(NOT(ISNUMBER($D978)),"Fix: charge date",IF(OR($D978&lt;36526,$D978&lt;&gt;INT($D978)),"Fix: charge date",IF($D978&gt;AsOf,"Fix: charge date is after the as-of date",IF(NOT(ISNUMBER($E978)),"Fix: due date",IF(OR($E978&lt;36526,$E978&lt;&gt;INT($E978)),"Fix: due date",IF($E978&lt;$D978,"Fix: due date is before the charge date",IF(NOT(ISNUMBER($F978)),"Fix: amount must be a number",IF($F978&lt;=0,"Fix: amount must be more than 0",IF(ROUND($F978,2)&lt;&gt;$F978,"Fix: amount in dollars and cents",IF($F978&gt;999999.99,"Fix: amount too large","OK"))))))))))))))))</f>
        <v/>
      </c>
    </row>
    <row r="979" customFormat="false" ht="15" hidden="false" customHeight="false" outlineLevel="0" collapsed="false">
      <c r="A979" s="11"/>
      <c r="B979" s="11"/>
      <c r="C979" s="15" t="str">
        <f aca="false">IF($B979="","",IFERROR(INDEX(Customers!$B$11:$B$5000,MATCH($B979,Customers!$A$11:$A$5000,0)),"Unknown ID"))</f>
        <v/>
      </c>
      <c r="D979" s="12"/>
      <c r="E979" s="12"/>
      <c r="F979" s="18"/>
      <c r="G979" s="11"/>
      <c r="H979" s="15" t="str">
        <f aca="false">IF(AND($A979="",$B979="",$D979="",$E979="",$F979="",$G979=""),"",IF($A979="","Fix: add a charge ID",IF(COUNTIF($A$6:$A$5000,$A979)+COUNTIF(Payments!$A$6:$A$5000,$A979)&gt;1,"Fix: duplicate ID",IF($B979="","Fix: choose a customer ID",IF(COUNTIF(Customers!$A$11:$A$5000,$B979)=0,"Fix: unknown customer ID",IF(COUNTIF(Customers!$A$11:$A$5000,$B979)&gt;1,"Fix: customer ID used twice on Customers",IF(NOT(ISNUMBER($D979)),"Fix: charge date",IF(OR($D979&lt;36526,$D979&lt;&gt;INT($D979)),"Fix: charge date",IF($D979&gt;AsOf,"Fix: charge date is after the as-of date",IF(NOT(ISNUMBER($E979)),"Fix: due date",IF(OR($E979&lt;36526,$E979&lt;&gt;INT($E979)),"Fix: due date",IF($E979&lt;$D979,"Fix: due date is before the charge date",IF(NOT(ISNUMBER($F979)),"Fix: amount must be a number",IF($F979&lt;=0,"Fix: amount must be more than 0",IF(ROUND($F979,2)&lt;&gt;$F979,"Fix: amount in dollars and cents",IF($F979&gt;999999.99,"Fix: amount too large","OK"))))))))))))))))</f>
        <v/>
      </c>
    </row>
    <row r="980" customFormat="false" ht="15" hidden="false" customHeight="false" outlineLevel="0" collapsed="false">
      <c r="A980" s="11"/>
      <c r="B980" s="11"/>
      <c r="C980" s="15" t="str">
        <f aca="false">IF($B980="","",IFERROR(INDEX(Customers!$B$11:$B$5000,MATCH($B980,Customers!$A$11:$A$5000,0)),"Unknown ID"))</f>
        <v/>
      </c>
      <c r="D980" s="12"/>
      <c r="E980" s="12"/>
      <c r="F980" s="18"/>
      <c r="G980" s="11"/>
      <c r="H980" s="15" t="str">
        <f aca="false">IF(AND($A980="",$B980="",$D980="",$E980="",$F980="",$G980=""),"",IF($A980="","Fix: add a charge ID",IF(COUNTIF($A$6:$A$5000,$A980)+COUNTIF(Payments!$A$6:$A$5000,$A980)&gt;1,"Fix: duplicate ID",IF($B980="","Fix: choose a customer ID",IF(COUNTIF(Customers!$A$11:$A$5000,$B980)=0,"Fix: unknown customer ID",IF(COUNTIF(Customers!$A$11:$A$5000,$B980)&gt;1,"Fix: customer ID used twice on Customers",IF(NOT(ISNUMBER($D980)),"Fix: charge date",IF(OR($D980&lt;36526,$D980&lt;&gt;INT($D980)),"Fix: charge date",IF($D980&gt;AsOf,"Fix: charge date is after the as-of date",IF(NOT(ISNUMBER($E980)),"Fix: due date",IF(OR($E980&lt;36526,$E980&lt;&gt;INT($E980)),"Fix: due date",IF($E980&lt;$D980,"Fix: due date is before the charge date",IF(NOT(ISNUMBER($F980)),"Fix: amount must be a number",IF($F980&lt;=0,"Fix: amount must be more than 0",IF(ROUND($F980,2)&lt;&gt;$F980,"Fix: amount in dollars and cents",IF($F980&gt;999999.99,"Fix: amount too large","OK"))))))))))))))))</f>
        <v/>
      </c>
    </row>
    <row r="981" customFormat="false" ht="15" hidden="false" customHeight="false" outlineLevel="0" collapsed="false">
      <c r="A981" s="11"/>
      <c r="B981" s="11"/>
      <c r="C981" s="15" t="str">
        <f aca="false">IF($B981="","",IFERROR(INDEX(Customers!$B$11:$B$5000,MATCH($B981,Customers!$A$11:$A$5000,0)),"Unknown ID"))</f>
        <v/>
      </c>
      <c r="D981" s="12"/>
      <c r="E981" s="12"/>
      <c r="F981" s="18"/>
      <c r="G981" s="11"/>
      <c r="H981" s="15" t="str">
        <f aca="false">IF(AND($A981="",$B981="",$D981="",$E981="",$F981="",$G981=""),"",IF($A981="","Fix: add a charge ID",IF(COUNTIF($A$6:$A$5000,$A981)+COUNTIF(Payments!$A$6:$A$5000,$A981)&gt;1,"Fix: duplicate ID",IF($B981="","Fix: choose a customer ID",IF(COUNTIF(Customers!$A$11:$A$5000,$B981)=0,"Fix: unknown customer ID",IF(COUNTIF(Customers!$A$11:$A$5000,$B981)&gt;1,"Fix: customer ID used twice on Customers",IF(NOT(ISNUMBER($D981)),"Fix: charge date",IF(OR($D981&lt;36526,$D981&lt;&gt;INT($D981)),"Fix: charge date",IF($D981&gt;AsOf,"Fix: charge date is after the as-of date",IF(NOT(ISNUMBER($E981)),"Fix: due date",IF(OR($E981&lt;36526,$E981&lt;&gt;INT($E981)),"Fix: due date",IF($E981&lt;$D981,"Fix: due date is before the charge date",IF(NOT(ISNUMBER($F981)),"Fix: amount must be a number",IF($F981&lt;=0,"Fix: amount must be more than 0",IF(ROUND($F981,2)&lt;&gt;$F981,"Fix: amount in dollars and cents",IF($F981&gt;999999.99,"Fix: amount too large","OK"))))))))))))))))</f>
        <v/>
      </c>
    </row>
    <row r="982" customFormat="false" ht="15" hidden="false" customHeight="false" outlineLevel="0" collapsed="false">
      <c r="A982" s="11"/>
      <c r="B982" s="11"/>
      <c r="C982" s="15" t="str">
        <f aca="false">IF($B982="","",IFERROR(INDEX(Customers!$B$11:$B$5000,MATCH($B982,Customers!$A$11:$A$5000,0)),"Unknown ID"))</f>
        <v/>
      </c>
      <c r="D982" s="12"/>
      <c r="E982" s="12"/>
      <c r="F982" s="18"/>
      <c r="G982" s="11"/>
      <c r="H982" s="15" t="str">
        <f aca="false">IF(AND($A982="",$B982="",$D982="",$E982="",$F982="",$G982=""),"",IF($A982="","Fix: add a charge ID",IF(COUNTIF($A$6:$A$5000,$A982)+COUNTIF(Payments!$A$6:$A$5000,$A982)&gt;1,"Fix: duplicate ID",IF($B982="","Fix: choose a customer ID",IF(COUNTIF(Customers!$A$11:$A$5000,$B982)=0,"Fix: unknown customer ID",IF(COUNTIF(Customers!$A$11:$A$5000,$B982)&gt;1,"Fix: customer ID used twice on Customers",IF(NOT(ISNUMBER($D982)),"Fix: charge date",IF(OR($D982&lt;36526,$D982&lt;&gt;INT($D982)),"Fix: charge date",IF($D982&gt;AsOf,"Fix: charge date is after the as-of date",IF(NOT(ISNUMBER($E982)),"Fix: due date",IF(OR($E982&lt;36526,$E982&lt;&gt;INT($E982)),"Fix: due date",IF($E982&lt;$D982,"Fix: due date is before the charge date",IF(NOT(ISNUMBER($F982)),"Fix: amount must be a number",IF($F982&lt;=0,"Fix: amount must be more than 0",IF(ROUND($F982,2)&lt;&gt;$F982,"Fix: amount in dollars and cents",IF($F982&gt;999999.99,"Fix: amount too large","OK"))))))))))))))))</f>
        <v/>
      </c>
    </row>
    <row r="983" customFormat="false" ht="15" hidden="false" customHeight="false" outlineLevel="0" collapsed="false">
      <c r="A983" s="11"/>
      <c r="B983" s="11"/>
      <c r="C983" s="15" t="str">
        <f aca="false">IF($B983="","",IFERROR(INDEX(Customers!$B$11:$B$5000,MATCH($B983,Customers!$A$11:$A$5000,0)),"Unknown ID"))</f>
        <v/>
      </c>
      <c r="D983" s="12"/>
      <c r="E983" s="12"/>
      <c r="F983" s="18"/>
      <c r="G983" s="11"/>
      <c r="H983" s="15" t="str">
        <f aca="false">IF(AND($A983="",$B983="",$D983="",$E983="",$F983="",$G983=""),"",IF($A983="","Fix: add a charge ID",IF(COUNTIF($A$6:$A$5000,$A983)+COUNTIF(Payments!$A$6:$A$5000,$A983)&gt;1,"Fix: duplicate ID",IF($B983="","Fix: choose a customer ID",IF(COUNTIF(Customers!$A$11:$A$5000,$B983)=0,"Fix: unknown customer ID",IF(COUNTIF(Customers!$A$11:$A$5000,$B983)&gt;1,"Fix: customer ID used twice on Customers",IF(NOT(ISNUMBER($D983)),"Fix: charge date",IF(OR($D983&lt;36526,$D983&lt;&gt;INT($D983)),"Fix: charge date",IF($D983&gt;AsOf,"Fix: charge date is after the as-of date",IF(NOT(ISNUMBER($E983)),"Fix: due date",IF(OR($E983&lt;36526,$E983&lt;&gt;INT($E983)),"Fix: due date",IF($E983&lt;$D983,"Fix: due date is before the charge date",IF(NOT(ISNUMBER($F983)),"Fix: amount must be a number",IF($F983&lt;=0,"Fix: amount must be more than 0",IF(ROUND($F983,2)&lt;&gt;$F983,"Fix: amount in dollars and cents",IF($F983&gt;999999.99,"Fix: amount too large","OK"))))))))))))))))</f>
        <v/>
      </c>
    </row>
    <row r="984" customFormat="false" ht="15" hidden="false" customHeight="false" outlineLevel="0" collapsed="false">
      <c r="A984" s="11"/>
      <c r="B984" s="11"/>
      <c r="C984" s="15" t="str">
        <f aca="false">IF($B984="","",IFERROR(INDEX(Customers!$B$11:$B$5000,MATCH($B984,Customers!$A$11:$A$5000,0)),"Unknown ID"))</f>
        <v/>
      </c>
      <c r="D984" s="12"/>
      <c r="E984" s="12"/>
      <c r="F984" s="18"/>
      <c r="G984" s="11"/>
      <c r="H984" s="15" t="str">
        <f aca="false">IF(AND($A984="",$B984="",$D984="",$E984="",$F984="",$G984=""),"",IF($A984="","Fix: add a charge ID",IF(COUNTIF($A$6:$A$5000,$A984)+COUNTIF(Payments!$A$6:$A$5000,$A984)&gt;1,"Fix: duplicate ID",IF($B984="","Fix: choose a customer ID",IF(COUNTIF(Customers!$A$11:$A$5000,$B984)=0,"Fix: unknown customer ID",IF(COUNTIF(Customers!$A$11:$A$5000,$B984)&gt;1,"Fix: customer ID used twice on Customers",IF(NOT(ISNUMBER($D984)),"Fix: charge date",IF(OR($D984&lt;36526,$D984&lt;&gt;INT($D984)),"Fix: charge date",IF($D984&gt;AsOf,"Fix: charge date is after the as-of date",IF(NOT(ISNUMBER($E984)),"Fix: due date",IF(OR($E984&lt;36526,$E984&lt;&gt;INT($E984)),"Fix: due date",IF($E984&lt;$D984,"Fix: due date is before the charge date",IF(NOT(ISNUMBER($F984)),"Fix: amount must be a number",IF($F984&lt;=0,"Fix: amount must be more than 0",IF(ROUND($F984,2)&lt;&gt;$F984,"Fix: amount in dollars and cents",IF($F984&gt;999999.99,"Fix: amount too large","OK"))))))))))))))))</f>
        <v/>
      </c>
    </row>
    <row r="985" customFormat="false" ht="15" hidden="false" customHeight="false" outlineLevel="0" collapsed="false">
      <c r="A985" s="11"/>
      <c r="B985" s="11"/>
      <c r="C985" s="15" t="str">
        <f aca="false">IF($B985="","",IFERROR(INDEX(Customers!$B$11:$B$5000,MATCH($B985,Customers!$A$11:$A$5000,0)),"Unknown ID"))</f>
        <v/>
      </c>
      <c r="D985" s="12"/>
      <c r="E985" s="12"/>
      <c r="F985" s="18"/>
      <c r="G985" s="11"/>
      <c r="H985" s="15" t="str">
        <f aca="false">IF(AND($A985="",$B985="",$D985="",$E985="",$F985="",$G985=""),"",IF($A985="","Fix: add a charge ID",IF(COUNTIF($A$6:$A$5000,$A985)+COUNTIF(Payments!$A$6:$A$5000,$A985)&gt;1,"Fix: duplicate ID",IF($B985="","Fix: choose a customer ID",IF(COUNTIF(Customers!$A$11:$A$5000,$B985)=0,"Fix: unknown customer ID",IF(COUNTIF(Customers!$A$11:$A$5000,$B985)&gt;1,"Fix: customer ID used twice on Customers",IF(NOT(ISNUMBER($D985)),"Fix: charge date",IF(OR($D985&lt;36526,$D985&lt;&gt;INT($D985)),"Fix: charge date",IF($D985&gt;AsOf,"Fix: charge date is after the as-of date",IF(NOT(ISNUMBER($E985)),"Fix: due date",IF(OR($E985&lt;36526,$E985&lt;&gt;INT($E985)),"Fix: due date",IF($E985&lt;$D985,"Fix: due date is before the charge date",IF(NOT(ISNUMBER($F985)),"Fix: amount must be a number",IF($F985&lt;=0,"Fix: amount must be more than 0",IF(ROUND($F985,2)&lt;&gt;$F985,"Fix: amount in dollars and cents",IF($F985&gt;999999.99,"Fix: amount too large","OK"))))))))))))))))</f>
        <v/>
      </c>
    </row>
    <row r="986" customFormat="false" ht="15" hidden="false" customHeight="false" outlineLevel="0" collapsed="false">
      <c r="A986" s="11"/>
      <c r="B986" s="11"/>
      <c r="C986" s="15" t="str">
        <f aca="false">IF($B986="","",IFERROR(INDEX(Customers!$B$11:$B$5000,MATCH($B986,Customers!$A$11:$A$5000,0)),"Unknown ID"))</f>
        <v/>
      </c>
      <c r="D986" s="12"/>
      <c r="E986" s="12"/>
      <c r="F986" s="18"/>
      <c r="G986" s="11"/>
      <c r="H986" s="15" t="str">
        <f aca="false">IF(AND($A986="",$B986="",$D986="",$E986="",$F986="",$G986=""),"",IF($A986="","Fix: add a charge ID",IF(COUNTIF($A$6:$A$5000,$A986)+COUNTIF(Payments!$A$6:$A$5000,$A986)&gt;1,"Fix: duplicate ID",IF($B986="","Fix: choose a customer ID",IF(COUNTIF(Customers!$A$11:$A$5000,$B986)=0,"Fix: unknown customer ID",IF(COUNTIF(Customers!$A$11:$A$5000,$B986)&gt;1,"Fix: customer ID used twice on Customers",IF(NOT(ISNUMBER($D986)),"Fix: charge date",IF(OR($D986&lt;36526,$D986&lt;&gt;INT($D986)),"Fix: charge date",IF($D986&gt;AsOf,"Fix: charge date is after the as-of date",IF(NOT(ISNUMBER($E986)),"Fix: due date",IF(OR($E986&lt;36526,$E986&lt;&gt;INT($E986)),"Fix: due date",IF($E986&lt;$D986,"Fix: due date is before the charge date",IF(NOT(ISNUMBER($F986)),"Fix: amount must be a number",IF($F986&lt;=0,"Fix: amount must be more than 0",IF(ROUND($F986,2)&lt;&gt;$F986,"Fix: amount in dollars and cents",IF($F986&gt;999999.99,"Fix: amount too large","OK"))))))))))))))))</f>
        <v/>
      </c>
    </row>
    <row r="987" customFormat="false" ht="15" hidden="false" customHeight="false" outlineLevel="0" collapsed="false">
      <c r="A987" s="11"/>
      <c r="B987" s="11"/>
      <c r="C987" s="15" t="str">
        <f aca="false">IF($B987="","",IFERROR(INDEX(Customers!$B$11:$B$5000,MATCH($B987,Customers!$A$11:$A$5000,0)),"Unknown ID"))</f>
        <v/>
      </c>
      <c r="D987" s="12"/>
      <c r="E987" s="12"/>
      <c r="F987" s="18"/>
      <c r="G987" s="11"/>
      <c r="H987" s="15" t="str">
        <f aca="false">IF(AND($A987="",$B987="",$D987="",$E987="",$F987="",$G987=""),"",IF($A987="","Fix: add a charge ID",IF(COUNTIF($A$6:$A$5000,$A987)+COUNTIF(Payments!$A$6:$A$5000,$A987)&gt;1,"Fix: duplicate ID",IF($B987="","Fix: choose a customer ID",IF(COUNTIF(Customers!$A$11:$A$5000,$B987)=0,"Fix: unknown customer ID",IF(COUNTIF(Customers!$A$11:$A$5000,$B987)&gt;1,"Fix: customer ID used twice on Customers",IF(NOT(ISNUMBER($D987)),"Fix: charge date",IF(OR($D987&lt;36526,$D987&lt;&gt;INT($D987)),"Fix: charge date",IF($D987&gt;AsOf,"Fix: charge date is after the as-of date",IF(NOT(ISNUMBER($E987)),"Fix: due date",IF(OR($E987&lt;36526,$E987&lt;&gt;INT($E987)),"Fix: due date",IF($E987&lt;$D987,"Fix: due date is before the charge date",IF(NOT(ISNUMBER($F987)),"Fix: amount must be a number",IF($F987&lt;=0,"Fix: amount must be more than 0",IF(ROUND($F987,2)&lt;&gt;$F987,"Fix: amount in dollars and cents",IF($F987&gt;999999.99,"Fix: amount too large","OK"))))))))))))))))</f>
        <v/>
      </c>
    </row>
    <row r="988" customFormat="false" ht="15" hidden="false" customHeight="false" outlineLevel="0" collapsed="false">
      <c r="A988" s="11"/>
      <c r="B988" s="11"/>
      <c r="C988" s="15" t="str">
        <f aca="false">IF($B988="","",IFERROR(INDEX(Customers!$B$11:$B$5000,MATCH($B988,Customers!$A$11:$A$5000,0)),"Unknown ID"))</f>
        <v/>
      </c>
      <c r="D988" s="12"/>
      <c r="E988" s="12"/>
      <c r="F988" s="18"/>
      <c r="G988" s="11"/>
      <c r="H988" s="15" t="str">
        <f aca="false">IF(AND($A988="",$B988="",$D988="",$E988="",$F988="",$G988=""),"",IF($A988="","Fix: add a charge ID",IF(COUNTIF($A$6:$A$5000,$A988)+COUNTIF(Payments!$A$6:$A$5000,$A988)&gt;1,"Fix: duplicate ID",IF($B988="","Fix: choose a customer ID",IF(COUNTIF(Customers!$A$11:$A$5000,$B988)=0,"Fix: unknown customer ID",IF(COUNTIF(Customers!$A$11:$A$5000,$B988)&gt;1,"Fix: customer ID used twice on Customers",IF(NOT(ISNUMBER($D988)),"Fix: charge date",IF(OR($D988&lt;36526,$D988&lt;&gt;INT($D988)),"Fix: charge date",IF($D988&gt;AsOf,"Fix: charge date is after the as-of date",IF(NOT(ISNUMBER($E988)),"Fix: due date",IF(OR($E988&lt;36526,$E988&lt;&gt;INT($E988)),"Fix: due date",IF($E988&lt;$D988,"Fix: due date is before the charge date",IF(NOT(ISNUMBER($F988)),"Fix: amount must be a number",IF($F988&lt;=0,"Fix: amount must be more than 0",IF(ROUND($F988,2)&lt;&gt;$F988,"Fix: amount in dollars and cents",IF($F988&gt;999999.99,"Fix: amount too large","OK"))))))))))))))))</f>
        <v/>
      </c>
    </row>
    <row r="989" customFormat="false" ht="15" hidden="false" customHeight="false" outlineLevel="0" collapsed="false">
      <c r="A989" s="11"/>
      <c r="B989" s="11"/>
      <c r="C989" s="15" t="str">
        <f aca="false">IF($B989="","",IFERROR(INDEX(Customers!$B$11:$B$5000,MATCH($B989,Customers!$A$11:$A$5000,0)),"Unknown ID"))</f>
        <v/>
      </c>
      <c r="D989" s="12"/>
      <c r="E989" s="12"/>
      <c r="F989" s="18"/>
      <c r="G989" s="11"/>
      <c r="H989" s="15" t="str">
        <f aca="false">IF(AND($A989="",$B989="",$D989="",$E989="",$F989="",$G989=""),"",IF($A989="","Fix: add a charge ID",IF(COUNTIF($A$6:$A$5000,$A989)+COUNTIF(Payments!$A$6:$A$5000,$A989)&gt;1,"Fix: duplicate ID",IF($B989="","Fix: choose a customer ID",IF(COUNTIF(Customers!$A$11:$A$5000,$B989)=0,"Fix: unknown customer ID",IF(COUNTIF(Customers!$A$11:$A$5000,$B989)&gt;1,"Fix: customer ID used twice on Customers",IF(NOT(ISNUMBER($D989)),"Fix: charge date",IF(OR($D989&lt;36526,$D989&lt;&gt;INT($D989)),"Fix: charge date",IF($D989&gt;AsOf,"Fix: charge date is after the as-of date",IF(NOT(ISNUMBER($E989)),"Fix: due date",IF(OR($E989&lt;36526,$E989&lt;&gt;INT($E989)),"Fix: due date",IF($E989&lt;$D989,"Fix: due date is before the charge date",IF(NOT(ISNUMBER($F989)),"Fix: amount must be a number",IF($F989&lt;=0,"Fix: amount must be more than 0",IF(ROUND($F989,2)&lt;&gt;$F989,"Fix: amount in dollars and cents",IF($F989&gt;999999.99,"Fix: amount too large","OK"))))))))))))))))</f>
        <v/>
      </c>
    </row>
    <row r="990" customFormat="false" ht="15" hidden="false" customHeight="false" outlineLevel="0" collapsed="false">
      <c r="A990" s="11"/>
      <c r="B990" s="11"/>
      <c r="C990" s="15" t="str">
        <f aca="false">IF($B990="","",IFERROR(INDEX(Customers!$B$11:$B$5000,MATCH($B990,Customers!$A$11:$A$5000,0)),"Unknown ID"))</f>
        <v/>
      </c>
      <c r="D990" s="12"/>
      <c r="E990" s="12"/>
      <c r="F990" s="18"/>
      <c r="G990" s="11"/>
      <c r="H990" s="15" t="str">
        <f aca="false">IF(AND($A990="",$B990="",$D990="",$E990="",$F990="",$G990=""),"",IF($A990="","Fix: add a charge ID",IF(COUNTIF($A$6:$A$5000,$A990)+COUNTIF(Payments!$A$6:$A$5000,$A990)&gt;1,"Fix: duplicate ID",IF($B990="","Fix: choose a customer ID",IF(COUNTIF(Customers!$A$11:$A$5000,$B990)=0,"Fix: unknown customer ID",IF(COUNTIF(Customers!$A$11:$A$5000,$B990)&gt;1,"Fix: customer ID used twice on Customers",IF(NOT(ISNUMBER($D990)),"Fix: charge date",IF(OR($D990&lt;36526,$D990&lt;&gt;INT($D990)),"Fix: charge date",IF($D990&gt;AsOf,"Fix: charge date is after the as-of date",IF(NOT(ISNUMBER($E990)),"Fix: due date",IF(OR($E990&lt;36526,$E990&lt;&gt;INT($E990)),"Fix: due date",IF($E990&lt;$D990,"Fix: due date is before the charge date",IF(NOT(ISNUMBER($F990)),"Fix: amount must be a number",IF($F990&lt;=0,"Fix: amount must be more than 0",IF(ROUND($F990,2)&lt;&gt;$F990,"Fix: amount in dollars and cents",IF($F990&gt;999999.99,"Fix: amount too large","OK"))))))))))))))))</f>
        <v/>
      </c>
    </row>
    <row r="991" customFormat="false" ht="15" hidden="false" customHeight="false" outlineLevel="0" collapsed="false">
      <c r="A991" s="11"/>
      <c r="B991" s="11"/>
      <c r="C991" s="15" t="str">
        <f aca="false">IF($B991="","",IFERROR(INDEX(Customers!$B$11:$B$5000,MATCH($B991,Customers!$A$11:$A$5000,0)),"Unknown ID"))</f>
        <v/>
      </c>
      <c r="D991" s="12"/>
      <c r="E991" s="12"/>
      <c r="F991" s="18"/>
      <c r="G991" s="11"/>
      <c r="H991" s="15" t="str">
        <f aca="false">IF(AND($A991="",$B991="",$D991="",$E991="",$F991="",$G991=""),"",IF($A991="","Fix: add a charge ID",IF(COUNTIF($A$6:$A$5000,$A991)+COUNTIF(Payments!$A$6:$A$5000,$A991)&gt;1,"Fix: duplicate ID",IF($B991="","Fix: choose a customer ID",IF(COUNTIF(Customers!$A$11:$A$5000,$B991)=0,"Fix: unknown customer ID",IF(COUNTIF(Customers!$A$11:$A$5000,$B991)&gt;1,"Fix: customer ID used twice on Customers",IF(NOT(ISNUMBER($D991)),"Fix: charge date",IF(OR($D991&lt;36526,$D991&lt;&gt;INT($D991)),"Fix: charge date",IF($D991&gt;AsOf,"Fix: charge date is after the as-of date",IF(NOT(ISNUMBER($E991)),"Fix: due date",IF(OR($E991&lt;36526,$E991&lt;&gt;INT($E991)),"Fix: due date",IF($E991&lt;$D991,"Fix: due date is before the charge date",IF(NOT(ISNUMBER($F991)),"Fix: amount must be a number",IF($F991&lt;=0,"Fix: amount must be more than 0",IF(ROUND($F991,2)&lt;&gt;$F991,"Fix: amount in dollars and cents",IF($F991&gt;999999.99,"Fix: amount too large","OK"))))))))))))))))</f>
        <v/>
      </c>
    </row>
    <row r="992" customFormat="false" ht="15" hidden="false" customHeight="false" outlineLevel="0" collapsed="false">
      <c r="A992" s="11"/>
      <c r="B992" s="11"/>
      <c r="C992" s="15" t="str">
        <f aca="false">IF($B992="","",IFERROR(INDEX(Customers!$B$11:$B$5000,MATCH($B992,Customers!$A$11:$A$5000,0)),"Unknown ID"))</f>
        <v/>
      </c>
      <c r="D992" s="12"/>
      <c r="E992" s="12"/>
      <c r="F992" s="18"/>
      <c r="G992" s="11"/>
      <c r="H992" s="15" t="str">
        <f aca="false">IF(AND($A992="",$B992="",$D992="",$E992="",$F992="",$G992=""),"",IF($A992="","Fix: add a charge ID",IF(COUNTIF($A$6:$A$5000,$A992)+COUNTIF(Payments!$A$6:$A$5000,$A992)&gt;1,"Fix: duplicate ID",IF($B992="","Fix: choose a customer ID",IF(COUNTIF(Customers!$A$11:$A$5000,$B992)=0,"Fix: unknown customer ID",IF(COUNTIF(Customers!$A$11:$A$5000,$B992)&gt;1,"Fix: customer ID used twice on Customers",IF(NOT(ISNUMBER($D992)),"Fix: charge date",IF(OR($D992&lt;36526,$D992&lt;&gt;INT($D992)),"Fix: charge date",IF($D992&gt;AsOf,"Fix: charge date is after the as-of date",IF(NOT(ISNUMBER($E992)),"Fix: due date",IF(OR($E992&lt;36526,$E992&lt;&gt;INT($E992)),"Fix: due date",IF($E992&lt;$D992,"Fix: due date is before the charge date",IF(NOT(ISNUMBER($F992)),"Fix: amount must be a number",IF($F992&lt;=0,"Fix: amount must be more than 0",IF(ROUND($F992,2)&lt;&gt;$F992,"Fix: amount in dollars and cents",IF($F992&gt;999999.99,"Fix: amount too large","OK"))))))))))))))))</f>
        <v/>
      </c>
    </row>
    <row r="993" customFormat="false" ht="15" hidden="false" customHeight="false" outlineLevel="0" collapsed="false">
      <c r="A993" s="11"/>
      <c r="B993" s="11"/>
      <c r="C993" s="15" t="str">
        <f aca="false">IF($B993="","",IFERROR(INDEX(Customers!$B$11:$B$5000,MATCH($B993,Customers!$A$11:$A$5000,0)),"Unknown ID"))</f>
        <v/>
      </c>
      <c r="D993" s="12"/>
      <c r="E993" s="12"/>
      <c r="F993" s="18"/>
      <c r="G993" s="11"/>
      <c r="H993" s="15" t="str">
        <f aca="false">IF(AND($A993="",$B993="",$D993="",$E993="",$F993="",$G993=""),"",IF($A993="","Fix: add a charge ID",IF(COUNTIF($A$6:$A$5000,$A993)+COUNTIF(Payments!$A$6:$A$5000,$A993)&gt;1,"Fix: duplicate ID",IF($B993="","Fix: choose a customer ID",IF(COUNTIF(Customers!$A$11:$A$5000,$B993)=0,"Fix: unknown customer ID",IF(COUNTIF(Customers!$A$11:$A$5000,$B993)&gt;1,"Fix: customer ID used twice on Customers",IF(NOT(ISNUMBER($D993)),"Fix: charge date",IF(OR($D993&lt;36526,$D993&lt;&gt;INT($D993)),"Fix: charge date",IF($D993&gt;AsOf,"Fix: charge date is after the as-of date",IF(NOT(ISNUMBER($E993)),"Fix: due date",IF(OR($E993&lt;36526,$E993&lt;&gt;INT($E993)),"Fix: due date",IF($E993&lt;$D993,"Fix: due date is before the charge date",IF(NOT(ISNUMBER($F993)),"Fix: amount must be a number",IF($F993&lt;=0,"Fix: amount must be more than 0",IF(ROUND($F993,2)&lt;&gt;$F993,"Fix: amount in dollars and cents",IF($F993&gt;999999.99,"Fix: amount too large","OK"))))))))))))))))</f>
        <v/>
      </c>
    </row>
    <row r="994" customFormat="false" ht="15" hidden="false" customHeight="false" outlineLevel="0" collapsed="false">
      <c r="A994" s="11"/>
      <c r="B994" s="11"/>
      <c r="C994" s="15" t="str">
        <f aca="false">IF($B994="","",IFERROR(INDEX(Customers!$B$11:$B$5000,MATCH($B994,Customers!$A$11:$A$5000,0)),"Unknown ID"))</f>
        <v/>
      </c>
      <c r="D994" s="12"/>
      <c r="E994" s="12"/>
      <c r="F994" s="18"/>
      <c r="G994" s="11"/>
      <c r="H994" s="15" t="str">
        <f aca="false">IF(AND($A994="",$B994="",$D994="",$E994="",$F994="",$G994=""),"",IF($A994="","Fix: add a charge ID",IF(COUNTIF($A$6:$A$5000,$A994)+COUNTIF(Payments!$A$6:$A$5000,$A994)&gt;1,"Fix: duplicate ID",IF($B994="","Fix: choose a customer ID",IF(COUNTIF(Customers!$A$11:$A$5000,$B994)=0,"Fix: unknown customer ID",IF(COUNTIF(Customers!$A$11:$A$5000,$B994)&gt;1,"Fix: customer ID used twice on Customers",IF(NOT(ISNUMBER($D994)),"Fix: charge date",IF(OR($D994&lt;36526,$D994&lt;&gt;INT($D994)),"Fix: charge date",IF($D994&gt;AsOf,"Fix: charge date is after the as-of date",IF(NOT(ISNUMBER($E994)),"Fix: due date",IF(OR($E994&lt;36526,$E994&lt;&gt;INT($E994)),"Fix: due date",IF($E994&lt;$D994,"Fix: due date is before the charge date",IF(NOT(ISNUMBER($F994)),"Fix: amount must be a number",IF($F994&lt;=0,"Fix: amount must be more than 0",IF(ROUND($F994,2)&lt;&gt;$F994,"Fix: amount in dollars and cents",IF($F994&gt;999999.99,"Fix: amount too large","OK"))))))))))))))))</f>
        <v/>
      </c>
    </row>
    <row r="995" customFormat="false" ht="15" hidden="false" customHeight="false" outlineLevel="0" collapsed="false">
      <c r="A995" s="11"/>
      <c r="B995" s="11"/>
      <c r="C995" s="15" t="str">
        <f aca="false">IF($B995="","",IFERROR(INDEX(Customers!$B$11:$B$5000,MATCH($B995,Customers!$A$11:$A$5000,0)),"Unknown ID"))</f>
        <v/>
      </c>
      <c r="D995" s="12"/>
      <c r="E995" s="12"/>
      <c r="F995" s="18"/>
      <c r="G995" s="11"/>
      <c r="H995" s="15" t="str">
        <f aca="false">IF(AND($A995="",$B995="",$D995="",$E995="",$F995="",$G995=""),"",IF($A995="","Fix: add a charge ID",IF(COUNTIF($A$6:$A$5000,$A995)+COUNTIF(Payments!$A$6:$A$5000,$A995)&gt;1,"Fix: duplicate ID",IF($B995="","Fix: choose a customer ID",IF(COUNTIF(Customers!$A$11:$A$5000,$B995)=0,"Fix: unknown customer ID",IF(COUNTIF(Customers!$A$11:$A$5000,$B995)&gt;1,"Fix: customer ID used twice on Customers",IF(NOT(ISNUMBER($D995)),"Fix: charge date",IF(OR($D995&lt;36526,$D995&lt;&gt;INT($D995)),"Fix: charge date",IF($D995&gt;AsOf,"Fix: charge date is after the as-of date",IF(NOT(ISNUMBER($E995)),"Fix: due date",IF(OR($E995&lt;36526,$E995&lt;&gt;INT($E995)),"Fix: due date",IF($E995&lt;$D995,"Fix: due date is before the charge date",IF(NOT(ISNUMBER($F995)),"Fix: amount must be a number",IF($F995&lt;=0,"Fix: amount must be more than 0",IF(ROUND($F995,2)&lt;&gt;$F995,"Fix: amount in dollars and cents",IF($F995&gt;999999.99,"Fix: amount too large","OK"))))))))))))))))</f>
        <v/>
      </c>
    </row>
    <row r="996" customFormat="false" ht="15" hidden="false" customHeight="false" outlineLevel="0" collapsed="false">
      <c r="A996" s="11"/>
      <c r="B996" s="11"/>
      <c r="C996" s="15" t="str">
        <f aca="false">IF($B996="","",IFERROR(INDEX(Customers!$B$11:$B$5000,MATCH($B996,Customers!$A$11:$A$5000,0)),"Unknown ID"))</f>
        <v/>
      </c>
      <c r="D996" s="12"/>
      <c r="E996" s="12"/>
      <c r="F996" s="18"/>
      <c r="G996" s="11"/>
      <c r="H996" s="15" t="str">
        <f aca="false">IF(AND($A996="",$B996="",$D996="",$E996="",$F996="",$G996=""),"",IF($A996="","Fix: add a charge ID",IF(COUNTIF($A$6:$A$5000,$A996)+COUNTIF(Payments!$A$6:$A$5000,$A996)&gt;1,"Fix: duplicate ID",IF($B996="","Fix: choose a customer ID",IF(COUNTIF(Customers!$A$11:$A$5000,$B996)=0,"Fix: unknown customer ID",IF(COUNTIF(Customers!$A$11:$A$5000,$B996)&gt;1,"Fix: customer ID used twice on Customers",IF(NOT(ISNUMBER($D996)),"Fix: charge date",IF(OR($D996&lt;36526,$D996&lt;&gt;INT($D996)),"Fix: charge date",IF($D996&gt;AsOf,"Fix: charge date is after the as-of date",IF(NOT(ISNUMBER($E996)),"Fix: due date",IF(OR($E996&lt;36526,$E996&lt;&gt;INT($E996)),"Fix: due date",IF($E996&lt;$D996,"Fix: due date is before the charge date",IF(NOT(ISNUMBER($F996)),"Fix: amount must be a number",IF($F996&lt;=0,"Fix: amount must be more than 0",IF(ROUND($F996,2)&lt;&gt;$F996,"Fix: amount in dollars and cents",IF($F996&gt;999999.99,"Fix: amount too large","OK"))))))))))))))))</f>
        <v/>
      </c>
    </row>
    <row r="997" customFormat="false" ht="15" hidden="false" customHeight="false" outlineLevel="0" collapsed="false">
      <c r="A997" s="11"/>
      <c r="B997" s="11"/>
      <c r="C997" s="15" t="str">
        <f aca="false">IF($B997="","",IFERROR(INDEX(Customers!$B$11:$B$5000,MATCH($B997,Customers!$A$11:$A$5000,0)),"Unknown ID"))</f>
        <v/>
      </c>
      <c r="D997" s="12"/>
      <c r="E997" s="12"/>
      <c r="F997" s="18"/>
      <c r="G997" s="11"/>
      <c r="H997" s="15" t="str">
        <f aca="false">IF(AND($A997="",$B997="",$D997="",$E997="",$F997="",$G997=""),"",IF($A997="","Fix: add a charge ID",IF(COUNTIF($A$6:$A$5000,$A997)+COUNTIF(Payments!$A$6:$A$5000,$A997)&gt;1,"Fix: duplicate ID",IF($B997="","Fix: choose a customer ID",IF(COUNTIF(Customers!$A$11:$A$5000,$B997)=0,"Fix: unknown customer ID",IF(COUNTIF(Customers!$A$11:$A$5000,$B997)&gt;1,"Fix: customer ID used twice on Customers",IF(NOT(ISNUMBER($D997)),"Fix: charge date",IF(OR($D997&lt;36526,$D997&lt;&gt;INT($D997)),"Fix: charge date",IF($D997&gt;AsOf,"Fix: charge date is after the as-of date",IF(NOT(ISNUMBER($E997)),"Fix: due date",IF(OR($E997&lt;36526,$E997&lt;&gt;INT($E997)),"Fix: due date",IF($E997&lt;$D997,"Fix: due date is before the charge date",IF(NOT(ISNUMBER($F997)),"Fix: amount must be a number",IF($F997&lt;=0,"Fix: amount must be more than 0",IF(ROUND($F997,2)&lt;&gt;$F997,"Fix: amount in dollars and cents",IF($F997&gt;999999.99,"Fix: amount too large","OK"))))))))))))))))</f>
        <v/>
      </c>
    </row>
    <row r="998" customFormat="false" ht="15" hidden="false" customHeight="false" outlineLevel="0" collapsed="false">
      <c r="A998" s="11"/>
      <c r="B998" s="11"/>
      <c r="C998" s="15" t="str">
        <f aca="false">IF($B998="","",IFERROR(INDEX(Customers!$B$11:$B$5000,MATCH($B998,Customers!$A$11:$A$5000,0)),"Unknown ID"))</f>
        <v/>
      </c>
      <c r="D998" s="12"/>
      <c r="E998" s="12"/>
      <c r="F998" s="18"/>
      <c r="G998" s="11"/>
      <c r="H998" s="15" t="str">
        <f aca="false">IF(AND($A998="",$B998="",$D998="",$E998="",$F998="",$G998=""),"",IF($A998="","Fix: add a charge ID",IF(COUNTIF($A$6:$A$5000,$A998)+COUNTIF(Payments!$A$6:$A$5000,$A998)&gt;1,"Fix: duplicate ID",IF($B998="","Fix: choose a customer ID",IF(COUNTIF(Customers!$A$11:$A$5000,$B998)=0,"Fix: unknown customer ID",IF(COUNTIF(Customers!$A$11:$A$5000,$B998)&gt;1,"Fix: customer ID used twice on Customers",IF(NOT(ISNUMBER($D998)),"Fix: charge date",IF(OR($D998&lt;36526,$D998&lt;&gt;INT($D998)),"Fix: charge date",IF($D998&gt;AsOf,"Fix: charge date is after the as-of date",IF(NOT(ISNUMBER($E998)),"Fix: due date",IF(OR($E998&lt;36526,$E998&lt;&gt;INT($E998)),"Fix: due date",IF($E998&lt;$D998,"Fix: due date is before the charge date",IF(NOT(ISNUMBER($F998)),"Fix: amount must be a number",IF($F998&lt;=0,"Fix: amount must be more than 0",IF(ROUND($F998,2)&lt;&gt;$F998,"Fix: amount in dollars and cents",IF($F998&gt;999999.99,"Fix: amount too large","OK"))))))))))))))))</f>
        <v/>
      </c>
    </row>
    <row r="999" customFormat="false" ht="15" hidden="false" customHeight="false" outlineLevel="0" collapsed="false">
      <c r="A999" s="11"/>
      <c r="B999" s="11"/>
      <c r="C999" s="15" t="str">
        <f aca="false">IF($B999="","",IFERROR(INDEX(Customers!$B$11:$B$5000,MATCH($B999,Customers!$A$11:$A$5000,0)),"Unknown ID"))</f>
        <v/>
      </c>
      <c r="D999" s="12"/>
      <c r="E999" s="12"/>
      <c r="F999" s="18"/>
      <c r="G999" s="11"/>
      <c r="H999" s="15" t="str">
        <f aca="false">IF(AND($A999="",$B999="",$D999="",$E999="",$F999="",$G999=""),"",IF($A999="","Fix: add a charge ID",IF(COUNTIF($A$6:$A$5000,$A999)+COUNTIF(Payments!$A$6:$A$5000,$A999)&gt;1,"Fix: duplicate ID",IF($B999="","Fix: choose a customer ID",IF(COUNTIF(Customers!$A$11:$A$5000,$B999)=0,"Fix: unknown customer ID",IF(COUNTIF(Customers!$A$11:$A$5000,$B999)&gt;1,"Fix: customer ID used twice on Customers",IF(NOT(ISNUMBER($D999)),"Fix: charge date",IF(OR($D999&lt;36526,$D999&lt;&gt;INT($D999)),"Fix: charge date",IF($D999&gt;AsOf,"Fix: charge date is after the as-of date",IF(NOT(ISNUMBER($E999)),"Fix: due date",IF(OR($E999&lt;36526,$E999&lt;&gt;INT($E999)),"Fix: due date",IF($E999&lt;$D999,"Fix: due date is before the charge date",IF(NOT(ISNUMBER($F999)),"Fix: amount must be a number",IF($F999&lt;=0,"Fix: amount must be more than 0",IF(ROUND($F999,2)&lt;&gt;$F999,"Fix: amount in dollars and cents",IF($F999&gt;999999.99,"Fix: amount too large","OK"))))))))))))))))</f>
        <v/>
      </c>
    </row>
    <row r="1000" customFormat="false" ht="15" hidden="false" customHeight="false" outlineLevel="0" collapsed="false">
      <c r="A1000" s="11"/>
      <c r="B1000" s="11"/>
      <c r="C1000" s="15" t="str">
        <f aca="false">IF($B1000="","",IFERROR(INDEX(Customers!$B$11:$B$5000,MATCH($B1000,Customers!$A$11:$A$5000,0)),"Unknown ID"))</f>
        <v/>
      </c>
      <c r="D1000" s="12"/>
      <c r="E1000" s="12"/>
      <c r="F1000" s="18"/>
      <c r="G1000" s="11"/>
      <c r="H1000" s="15" t="str">
        <f aca="false">IF(AND($A1000="",$B1000="",$D1000="",$E1000="",$F1000="",$G1000=""),"",IF($A1000="","Fix: add a charge ID",IF(COUNTIF($A$6:$A$5000,$A1000)+COUNTIF(Payments!$A$6:$A$5000,$A1000)&gt;1,"Fix: duplicate ID",IF($B1000="","Fix: choose a customer ID",IF(COUNTIF(Customers!$A$11:$A$5000,$B1000)=0,"Fix: unknown customer ID",IF(COUNTIF(Customers!$A$11:$A$5000,$B1000)&gt;1,"Fix: customer ID used twice on Customers",IF(NOT(ISNUMBER($D1000)),"Fix: charge date",IF(OR($D1000&lt;36526,$D1000&lt;&gt;INT($D1000)),"Fix: charge date",IF($D1000&gt;AsOf,"Fix: charge date is after the as-of date",IF(NOT(ISNUMBER($E1000)),"Fix: due date",IF(OR($E1000&lt;36526,$E1000&lt;&gt;INT($E1000)),"Fix: due date",IF($E1000&lt;$D1000,"Fix: due date is before the charge date",IF(NOT(ISNUMBER($F1000)),"Fix: amount must be a number",IF($F1000&lt;=0,"Fix: amount must be more than 0",IF(ROUND($F1000,2)&lt;&gt;$F1000,"Fix: amount in dollars and cents",IF($F1000&gt;999999.99,"Fix: amount too large","OK"))))))))))))))))</f>
        <v/>
      </c>
    </row>
    <row r="1001" customFormat="false" ht="15" hidden="false" customHeight="false" outlineLevel="0" collapsed="false">
      <c r="A1001" s="11"/>
      <c r="B1001" s="11"/>
      <c r="C1001" s="15" t="str">
        <f aca="false">IF($B1001="","",IFERROR(INDEX(Customers!$B$11:$B$5000,MATCH($B1001,Customers!$A$11:$A$5000,0)),"Unknown ID"))</f>
        <v/>
      </c>
      <c r="D1001" s="12"/>
      <c r="E1001" s="12"/>
      <c r="F1001" s="18"/>
      <c r="G1001" s="11"/>
      <c r="H1001" s="15" t="str">
        <f aca="false">IF(AND($A1001="",$B1001="",$D1001="",$E1001="",$F1001="",$G1001=""),"",IF($A1001="","Fix: add a charge ID",IF(COUNTIF($A$6:$A$5000,$A1001)+COUNTIF(Payments!$A$6:$A$5000,$A1001)&gt;1,"Fix: duplicate ID",IF($B1001="","Fix: choose a customer ID",IF(COUNTIF(Customers!$A$11:$A$5000,$B1001)=0,"Fix: unknown customer ID",IF(COUNTIF(Customers!$A$11:$A$5000,$B1001)&gt;1,"Fix: customer ID used twice on Customers",IF(NOT(ISNUMBER($D1001)),"Fix: charge date",IF(OR($D1001&lt;36526,$D1001&lt;&gt;INT($D1001)),"Fix: charge date",IF($D1001&gt;AsOf,"Fix: charge date is after the as-of date",IF(NOT(ISNUMBER($E1001)),"Fix: due date",IF(OR($E1001&lt;36526,$E1001&lt;&gt;INT($E1001)),"Fix: due date",IF($E1001&lt;$D1001,"Fix: due date is before the charge date",IF(NOT(ISNUMBER($F1001)),"Fix: amount must be a number",IF($F1001&lt;=0,"Fix: amount must be more than 0",IF(ROUND($F1001,2)&lt;&gt;$F1001,"Fix: amount in dollars and cents",IF($F1001&gt;999999.99,"Fix: amount too large","OK"))))))))))))))))</f>
        <v/>
      </c>
    </row>
    <row r="1002" customFormat="false" ht="15" hidden="false" customHeight="false" outlineLevel="0" collapsed="false">
      <c r="A1002" s="11"/>
      <c r="B1002" s="11"/>
      <c r="C1002" s="15" t="str">
        <f aca="false">IF($B1002="","",IFERROR(INDEX(Customers!$B$11:$B$5000,MATCH($B1002,Customers!$A$11:$A$5000,0)),"Unknown ID"))</f>
        <v/>
      </c>
      <c r="D1002" s="12"/>
      <c r="E1002" s="12"/>
      <c r="F1002" s="18"/>
      <c r="G1002" s="11"/>
      <c r="H1002" s="15" t="str">
        <f aca="false">IF(AND($A1002="",$B1002="",$D1002="",$E1002="",$F1002="",$G1002=""),"",IF($A1002="","Fix: add a charge ID",IF(COUNTIF($A$6:$A$5000,$A1002)+COUNTIF(Payments!$A$6:$A$5000,$A1002)&gt;1,"Fix: duplicate ID",IF($B1002="","Fix: choose a customer ID",IF(COUNTIF(Customers!$A$11:$A$5000,$B1002)=0,"Fix: unknown customer ID",IF(COUNTIF(Customers!$A$11:$A$5000,$B1002)&gt;1,"Fix: customer ID used twice on Customers",IF(NOT(ISNUMBER($D1002)),"Fix: charge date",IF(OR($D1002&lt;36526,$D1002&lt;&gt;INT($D1002)),"Fix: charge date",IF($D1002&gt;AsOf,"Fix: charge date is after the as-of date",IF(NOT(ISNUMBER($E1002)),"Fix: due date",IF(OR($E1002&lt;36526,$E1002&lt;&gt;INT($E1002)),"Fix: due date",IF($E1002&lt;$D1002,"Fix: due date is before the charge date",IF(NOT(ISNUMBER($F1002)),"Fix: amount must be a number",IF($F1002&lt;=0,"Fix: amount must be more than 0",IF(ROUND($F1002,2)&lt;&gt;$F1002,"Fix: amount in dollars and cents",IF($F1002&gt;999999.99,"Fix: amount too large","OK"))))))))))))))))</f>
        <v/>
      </c>
    </row>
    <row r="1003" customFormat="false" ht="15" hidden="false" customHeight="false" outlineLevel="0" collapsed="false">
      <c r="A1003" s="11"/>
      <c r="B1003" s="11"/>
      <c r="C1003" s="15" t="str">
        <f aca="false">IF($B1003="","",IFERROR(INDEX(Customers!$B$11:$B$5000,MATCH($B1003,Customers!$A$11:$A$5000,0)),"Unknown ID"))</f>
        <v/>
      </c>
      <c r="D1003" s="12"/>
      <c r="E1003" s="12"/>
      <c r="F1003" s="18"/>
      <c r="G1003" s="11"/>
      <c r="H1003" s="15" t="str">
        <f aca="false">IF(AND($A1003="",$B1003="",$D1003="",$E1003="",$F1003="",$G1003=""),"",IF($A1003="","Fix: add a charge ID",IF(COUNTIF($A$6:$A$5000,$A1003)+COUNTIF(Payments!$A$6:$A$5000,$A1003)&gt;1,"Fix: duplicate ID",IF($B1003="","Fix: choose a customer ID",IF(COUNTIF(Customers!$A$11:$A$5000,$B1003)=0,"Fix: unknown customer ID",IF(COUNTIF(Customers!$A$11:$A$5000,$B1003)&gt;1,"Fix: customer ID used twice on Customers",IF(NOT(ISNUMBER($D1003)),"Fix: charge date",IF(OR($D1003&lt;36526,$D1003&lt;&gt;INT($D1003)),"Fix: charge date",IF($D1003&gt;AsOf,"Fix: charge date is after the as-of date",IF(NOT(ISNUMBER($E1003)),"Fix: due date",IF(OR($E1003&lt;36526,$E1003&lt;&gt;INT($E1003)),"Fix: due date",IF($E1003&lt;$D1003,"Fix: due date is before the charge date",IF(NOT(ISNUMBER($F1003)),"Fix: amount must be a number",IF($F1003&lt;=0,"Fix: amount must be more than 0",IF(ROUND($F1003,2)&lt;&gt;$F1003,"Fix: amount in dollars and cents",IF($F1003&gt;999999.99,"Fix: amount too large","OK"))))))))))))))))</f>
        <v/>
      </c>
    </row>
    <row r="1004" customFormat="false" ht="15" hidden="false" customHeight="false" outlineLevel="0" collapsed="false">
      <c r="A1004" s="11"/>
      <c r="B1004" s="11"/>
      <c r="C1004" s="15" t="str">
        <f aca="false">IF($B1004="","",IFERROR(INDEX(Customers!$B$11:$B$5000,MATCH($B1004,Customers!$A$11:$A$5000,0)),"Unknown ID"))</f>
        <v/>
      </c>
      <c r="D1004" s="12"/>
      <c r="E1004" s="12"/>
      <c r="F1004" s="18"/>
      <c r="G1004" s="11"/>
      <c r="H1004" s="15" t="str">
        <f aca="false">IF(AND($A1004="",$B1004="",$D1004="",$E1004="",$F1004="",$G1004=""),"",IF($A1004="","Fix: add a charge ID",IF(COUNTIF($A$6:$A$5000,$A1004)+COUNTIF(Payments!$A$6:$A$5000,$A1004)&gt;1,"Fix: duplicate ID",IF($B1004="","Fix: choose a customer ID",IF(COUNTIF(Customers!$A$11:$A$5000,$B1004)=0,"Fix: unknown customer ID",IF(COUNTIF(Customers!$A$11:$A$5000,$B1004)&gt;1,"Fix: customer ID used twice on Customers",IF(NOT(ISNUMBER($D1004)),"Fix: charge date",IF(OR($D1004&lt;36526,$D1004&lt;&gt;INT($D1004)),"Fix: charge date",IF($D1004&gt;AsOf,"Fix: charge date is after the as-of date",IF(NOT(ISNUMBER($E1004)),"Fix: due date",IF(OR($E1004&lt;36526,$E1004&lt;&gt;INT($E1004)),"Fix: due date",IF($E1004&lt;$D1004,"Fix: due date is before the charge date",IF(NOT(ISNUMBER($F1004)),"Fix: amount must be a number",IF($F1004&lt;=0,"Fix: amount must be more than 0",IF(ROUND($F1004,2)&lt;&gt;$F1004,"Fix: amount in dollars and cents",IF($F1004&gt;999999.99,"Fix: amount too large","OK"))))))))))))))))</f>
        <v/>
      </c>
    </row>
    <row r="1005" customFormat="false" ht="15" hidden="false" customHeight="false" outlineLevel="0" collapsed="false">
      <c r="A1005" s="11"/>
      <c r="B1005" s="11"/>
      <c r="C1005" s="15" t="str">
        <f aca="false">IF($B1005="","",IFERROR(INDEX(Customers!$B$11:$B$5000,MATCH($B1005,Customers!$A$11:$A$5000,0)),"Unknown ID"))</f>
        <v/>
      </c>
      <c r="D1005" s="12"/>
      <c r="E1005" s="12"/>
      <c r="F1005" s="18"/>
      <c r="G1005" s="11"/>
      <c r="H1005" s="15" t="str">
        <f aca="false">IF(AND($A1005="",$B1005="",$D1005="",$E1005="",$F1005="",$G1005=""),"",IF($A1005="","Fix: add a charge ID",IF(COUNTIF($A$6:$A$5000,$A1005)+COUNTIF(Payments!$A$6:$A$5000,$A1005)&gt;1,"Fix: duplicate ID",IF($B1005="","Fix: choose a customer ID",IF(COUNTIF(Customers!$A$11:$A$5000,$B1005)=0,"Fix: unknown customer ID",IF(COUNTIF(Customers!$A$11:$A$5000,$B1005)&gt;1,"Fix: customer ID used twice on Customers",IF(NOT(ISNUMBER($D1005)),"Fix: charge date",IF(OR($D1005&lt;36526,$D1005&lt;&gt;INT($D1005)),"Fix: charge date",IF($D1005&gt;AsOf,"Fix: charge date is after the as-of date",IF(NOT(ISNUMBER($E1005)),"Fix: due date",IF(OR($E1005&lt;36526,$E1005&lt;&gt;INT($E1005)),"Fix: due date",IF($E1005&lt;$D1005,"Fix: due date is before the charge date",IF(NOT(ISNUMBER($F1005)),"Fix: amount must be a number",IF($F1005&lt;=0,"Fix: amount must be more than 0",IF(ROUND($F1005,2)&lt;&gt;$F1005,"Fix: amount in dollars and cents",IF($F1005&gt;999999.99,"Fix: amount too large","OK"))))))))))))))))</f>
        <v/>
      </c>
    </row>
  </sheetData>
  <mergeCells count="2">
    <mergeCell ref="A2:H2"/>
    <mergeCell ref="A3:H3"/>
  </mergeCells>
  <conditionalFormatting sqref="H6:H1005">
    <cfRule type="expression" priority="2" aboveAverage="0" equalAverage="0" bottom="0" percent="0" rank="0" text="" dxfId="5">
      <formula>LEFT($H6,4)="Fix:"</formula>
    </cfRule>
  </conditionalFormatting>
  <conditionalFormatting sqref="A3">
    <cfRule type="expression" priority="3" aboveAverage="0" equalAverage="0" bottom="0" percent="0" rank="0" text="" dxfId="5">
      <formula>LEFT($A$3,1)="⚠"</formula>
    </cfRule>
  </conditionalFormatting>
  <dataValidations count="5">
    <dataValidation allowBlank="true" error="Each row needs its own ID." errorStyle="stop" errorTitle="ID" operator="between" showDropDown="false" showErrorMessage="true" showInputMessage="false" sqref="A6:A1005" type="custom">
      <formula1>COUNTIF($A$6:$A$5000,A6)+COUNTIF(Payments!$A$6:$A$5000,A6)=1</formula1>
      <formula2>0</formula2>
    </dataValidation>
    <dataValidation allowBlank="true" error="Pick a Customer ID from the list (add the customer on the Customers sheet first)." errorStyle="stop" errorTitle="Customer ID" operator="between" showDropDown="false" showErrorMessage="true" showInputMessage="false" sqref="B6:B1005" type="list">
      <formula1>CustomerIDs</formula1>
      <formula2>0</formula2>
    </dataValidation>
    <dataValidation allowBlank="true" error="Enter a date on or before the as-of date." errorStyle="stop" errorTitle="Date" operator="between" showDropDown="false" showErrorMessage="true" showInputMessage="false" sqref="D6:D1005" type="custom">
      <formula1>AND(ISNUMBER(D6),D6&gt;=36526,D6=INT(D6),D6&lt;=AsOf)</formula1>
      <formula2>0</formula2>
    </dataValidation>
    <dataValidation allowBlank="true" error="Enter a due date on or after the charge date." errorStyle="stop" errorTitle="Due date" operator="between" showDropDown="false" showErrorMessage="true" showInputMessage="false" sqref="E6:E1005" type="custom">
      <formula1>AND(ISNUMBER(E6),E6&gt;=D6,E6=INT(E6))</formula1>
      <formula2>0</formula2>
    </dataValidation>
    <dataValidation allowBlank="true" error="Enter an amount more than $0.00 in dollars and cents." errorStyle="stop" errorTitle="Amount" operator="between" showDropDown="false" showErrorMessage="true" showInputMessage="false" sqref="F6:F1005" type="custom">
      <formula1>AND(ISNUMBER(F6),F6&gt;0,F6&lt;=999999.99,ROUND(F6,2)=F6)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0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3"/>
    <col collapsed="false" customWidth="true" hidden="false" outlineLevel="0" max="3" min="3" style="0" width="22"/>
    <col collapsed="false" customWidth="true" hidden="false" outlineLevel="0" max="4" min="4" style="0" width="14"/>
    <col collapsed="false" customWidth="true" hidden="false" outlineLevel="0" max="5" min="5" style="0" width="12"/>
    <col collapsed="false" customWidth="true" hidden="false" outlineLevel="0" max="6" min="6" style="0" width="22"/>
    <col collapsed="false" customWidth="true" hidden="false" outlineLevel="0" max="7" min="7" style="0" width="34"/>
  </cols>
  <sheetData>
    <row r="1" customFormat="false" ht="24" hidden="false" customHeight="true" outlineLevel="0" collapsed="false">
      <c r="A1" s="16" t="s">
        <v>18</v>
      </c>
    </row>
    <row r="2" customFormat="false" ht="42" hidden="false" customHeight="true" outlineLevel="0" collapsed="false">
      <c r="A2" s="2" t="s">
        <v>28</v>
      </c>
      <c r="B2" s="2"/>
      <c r="C2" s="2"/>
      <c r="D2" s="2"/>
      <c r="E2" s="2"/>
      <c r="F2" s="2"/>
      <c r="G2" s="2"/>
    </row>
    <row r="3" customFormat="false" ht="15" hidden="false" customHeight="false" outlineLevel="0" collapsed="false">
      <c r="A3" s="8" t="str">
        <f aca="false">IF(SUMPRODUCT(--(LEFT(Payments!$G$6:$G$5000,4)="Fix:"))=0,"All rows check out.","⚠ "&amp;SUMPRODUCT(--(LEFT(Payments!$G$6:$G$5000,4)="Fix:"))&amp;" row(s) need fixing. They aren't counted in any total until fixed.")</f>
        <v>All rows check out.</v>
      </c>
      <c r="B3" s="8"/>
      <c r="C3" s="8"/>
      <c r="D3" s="8"/>
      <c r="E3" s="8"/>
      <c r="F3" s="8"/>
      <c r="G3" s="8"/>
    </row>
    <row r="5" customFormat="false" ht="15" hidden="false" customHeight="false" outlineLevel="0" collapsed="false">
      <c r="A5" s="17" t="s">
        <v>29</v>
      </c>
      <c r="B5" s="17" t="s">
        <v>8</v>
      </c>
      <c r="C5" s="17" t="s">
        <v>9</v>
      </c>
      <c r="D5" s="17" t="s">
        <v>30</v>
      </c>
      <c r="E5" s="17" t="s">
        <v>25</v>
      </c>
      <c r="F5" s="17" t="s">
        <v>31</v>
      </c>
      <c r="G5" s="17" t="s">
        <v>27</v>
      </c>
    </row>
    <row r="6" customFormat="false" ht="15" hidden="false" customHeight="false" outlineLevel="0" collapsed="false">
      <c r="A6" s="11"/>
      <c r="B6" s="11"/>
      <c r="C6" s="15" t="str">
        <f aca="false">IF($B6="","",IFERROR(INDEX(Customers!$B$11:$B$5000,MATCH($B6,Customers!$A$11:$A$5000,0)),"Unknown ID"))</f>
        <v/>
      </c>
      <c r="D6" s="12"/>
      <c r="E6" s="18"/>
      <c r="F6" s="11"/>
      <c r="G6" s="15" t="str">
        <f aca="false">IF(AND($A6="",$B6="",$D6="",$E6="",$F6=""),"",IF($A6="","Fix: add a payment ID",IF(COUNTIF($A$6:$A$5000,$A6)+COUNTIF(Charges!$A$6:$A$5000,$A6)&gt;1,"Fix: duplicate ID",IF($B6="","Fix: choose a customer ID",IF(COUNTIF(Customers!$A$11:$A$5000,$B6)=0,"Fix: unknown customer ID",IF(COUNTIF(Customers!$A$11:$A$5000,$B6)&gt;1,"Fix: customer ID used twice on Customers",IF(NOT(ISNUMBER($D6)),"Fix: date received",IF(OR($D6&lt;36526,$D6&lt;&gt;INT($D6)),"Fix: date received",IF($D6&gt;AsOf,"Fix: date received is after the as-of date",IF(NOT(ISNUMBER($E6)),"Fix: amount must be a number",IF($E6&lt;=0,"Fix: amount must be more than 0",IF(ROUND($E6,2)&lt;&gt;$E6,"Fix: amount in dollars and cents",IF($E6&gt;999999.99,"Fix: amount too large","OK")))))))))))))</f>
        <v/>
      </c>
    </row>
    <row r="7" customFormat="false" ht="15" hidden="false" customHeight="false" outlineLevel="0" collapsed="false">
      <c r="A7" s="11"/>
      <c r="B7" s="11"/>
      <c r="C7" s="15" t="str">
        <f aca="false">IF($B7="","",IFERROR(INDEX(Customers!$B$11:$B$5000,MATCH($B7,Customers!$A$11:$A$5000,0)),"Unknown ID"))</f>
        <v/>
      </c>
      <c r="D7" s="12"/>
      <c r="E7" s="18"/>
      <c r="F7" s="11"/>
      <c r="G7" s="15" t="str">
        <f aca="false">IF(AND($A7="",$B7="",$D7="",$E7="",$F7=""),"",IF($A7="","Fix: add a payment ID",IF(COUNTIF($A$6:$A$5000,$A7)+COUNTIF(Charges!$A$6:$A$5000,$A7)&gt;1,"Fix: duplicate ID",IF($B7="","Fix: choose a customer ID",IF(COUNTIF(Customers!$A$11:$A$5000,$B7)=0,"Fix: unknown customer ID",IF(COUNTIF(Customers!$A$11:$A$5000,$B7)&gt;1,"Fix: customer ID used twice on Customers",IF(NOT(ISNUMBER($D7)),"Fix: date received",IF(OR($D7&lt;36526,$D7&lt;&gt;INT($D7)),"Fix: date received",IF($D7&gt;AsOf,"Fix: date received is after the as-of date",IF(NOT(ISNUMBER($E7)),"Fix: amount must be a number",IF($E7&lt;=0,"Fix: amount must be more than 0",IF(ROUND($E7,2)&lt;&gt;$E7,"Fix: amount in dollars and cents",IF($E7&gt;999999.99,"Fix: amount too large","OK")))))))))))))</f>
        <v/>
      </c>
    </row>
    <row r="8" customFormat="false" ht="15" hidden="false" customHeight="false" outlineLevel="0" collapsed="false">
      <c r="A8" s="11"/>
      <c r="B8" s="11"/>
      <c r="C8" s="15" t="str">
        <f aca="false">IF($B8="","",IFERROR(INDEX(Customers!$B$11:$B$5000,MATCH($B8,Customers!$A$11:$A$5000,0)),"Unknown ID"))</f>
        <v/>
      </c>
      <c r="D8" s="12"/>
      <c r="E8" s="18"/>
      <c r="F8" s="11"/>
      <c r="G8" s="15" t="str">
        <f aca="false">IF(AND($A8="",$B8="",$D8="",$E8="",$F8=""),"",IF($A8="","Fix: add a payment ID",IF(COUNTIF($A$6:$A$5000,$A8)+COUNTIF(Charges!$A$6:$A$5000,$A8)&gt;1,"Fix: duplicate ID",IF($B8="","Fix: choose a customer ID",IF(COUNTIF(Customers!$A$11:$A$5000,$B8)=0,"Fix: unknown customer ID",IF(COUNTIF(Customers!$A$11:$A$5000,$B8)&gt;1,"Fix: customer ID used twice on Customers",IF(NOT(ISNUMBER($D8)),"Fix: date received",IF(OR($D8&lt;36526,$D8&lt;&gt;INT($D8)),"Fix: date received",IF($D8&gt;AsOf,"Fix: date received is after the as-of date",IF(NOT(ISNUMBER($E8)),"Fix: amount must be a number",IF($E8&lt;=0,"Fix: amount must be more than 0",IF(ROUND($E8,2)&lt;&gt;$E8,"Fix: amount in dollars and cents",IF($E8&gt;999999.99,"Fix: amount too large","OK")))))))))))))</f>
        <v/>
      </c>
    </row>
    <row r="9" customFormat="false" ht="15" hidden="false" customHeight="false" outlineLevel="0" collapsed="false">
      <c r="A9" s="11"/>
      <c r="B9" s="11"/>
      <c r="C9" s="15" t="str">
        <f aca="false">IF($B9="","",IFERROR(INDEX(Customers!$B$11:$B$5000,MATCH($B9,Customers!$A$11:$A$5000,0)),"Unknown ID"))</f>
        <v/>
      </c>
      <c r="D9" s="12"/>
      <c r="E9" s="18"/>
      <c r="F9" s="11"/>
      <c r="G9" s="15" t="str">
        <f aca="false">IF(AND($A9="",$B9="",$D9="",$E9="",$F9=""),"",IF($A9="","Fix: add a payment ID",IF(COUNTIF($A$6:$A$5000,$A9)+COUNTIF(Charges!$A$6:$A$5000,$A9)&gt;1,"Fix: duplicate ID",IF($B9="","Fix: choose a customer ID",IF(COUNTIF(Customers!$A$11:$A$5000,$B9)=0,"Fix: unknown customer ID",IF(COUNTIF(Customers!$A$11:$A$5000,$B9)&gt;1,"Fix: customer ID used twice on Customers",IF(NOT(ISNUMBER($D9)),"Fix: date received",IF(OR($D9&lt;36526,$D9&lt;&gt;INT($D9)),"Fix: date received",IF($D9&gt;AsOf,"Fix: date received is after the as-of date",IF(NOT(ISNUMBER($E9)),"Fix: amount must be a number",IF($E9&lt;=0,"Fix: amount must be more than 0",IF(ROUND($E9,2)&lt;&gt;$E9,"Fix: amount in dollars and cents",IF($E9&gt;999999.99,"Fix: amount too large","OK")))))))))))))</f>
        <v/>
      </c>
    </row>
    <row r="10" customFormat="false" ht="15" hidden="false" customHeight="false" outlineLevel="0" collapsed="false">
      <c r="A10" s="11"/>
      <c r="B10" s="11"/>
      <c r="C10" s="15" t="str">
        <f aca="false">IF($B10="","",IFERROR(INDEX(Customers!$B$11:$B$5000,MATCH($B10,Customers!$A$11:$A$5000,0)),"Unknown ID"))</f>
        <v/>
      </c>
      <c r="D10" s="12"/>
      <c r="E10" s="18"/>
      <c r="F10" s="11"/>
      <c r="G10" s="15" t="str">
        <f aca="false">IF(AND($A10="",$B10="",$D10="",$E10="",$F10=""),"",IF($A10="","Fix: add a payment ID",IF(COUNTIF($A$6:$A$5000,$A10)+COUNTIF(Charges!$A$6:$A$5000,$A10)&gt;1,"Fix: duplicate ID",IF($B10="","Fix: choose a customer ID",IF(COUNTIF(Customers!$A$11:$A$5000,$B10)=0,"Fix: unknown customer ID",IF(COUNTIF(Customers!$A$11:$A$5000,$B10)&gt;1,"Fix: customer ID used twice on Customers",IF(NOT(ISNUMBER($D10)),"Fix: date received",IF(OR($D10&lt;36526,$D10&lt;&gt;INT($D10)),"Fix: date received",IF($D10&gt;AsOf,"Fix: date received is after the as-of date",IF(NOT(ISNUMBER($E10)),"Fix: amount must be a number",IF($E10&lt;=0,"Fix: amount must be more than 0",IF(ROUND($E10,2)&lt;&gt;$E10,"Fix: amount in dollars and cents",IF($E10&gt;999999.99,"Fix: amount too large","OK")))))))))))))</f>
        <v/>
      </c>
    </row>
    <row r="11" customFormat="false" ht="15" hidden="false" customHeight="false" outlineLevel="0" collapsed="false">
      <c r="A11" s="11"/>
      <c r="B11" s="11"/>
      <c r="C11" s="15" t="str">
        <f aca="false">IF($B11="","",IFERROR(INDEX(Customers!$B$11:$B$5000,MATCH($B11,Customers!$A$11:$A$5000,0)),"Unknown ID"))</f>
        <v/>
      </c>
      <c r="D11" s="12"/>
      <c r="E11" s="18"/>
      <c r="F11" s="11"/>
      <c r="G11" s="15" t="str">
        <f aca="false">IF(AND($A11="",$B11="",$D11="",$E11="",$F11=""),"",IF($A11="","Fix: add a payment ID",IF(COUNTIF($A$6:$A$5000,$A11)+COUNTIF(Charges!$A$6:$A$5000,$A11)&gt;1,"Fix: duplicate ID",IF($B11="","Fix: choose a customer ID",IF(COUNTIF(Customers!$A$11:$A$5000,$B11)=0,"Fix: unknown customer ID",IF(COUNTIF(Customers!$A$11:$A$5000,$B11)&gt;1,"Fix: customer ID used twice on Customers",IF(NOT(ISNUMBER($D11)),"Fix: date received",IF(OR($D11&lt;36526,$D11&lt;&gt;INT($D11)),"Fix: date received",IF($D11&gt;AsOf,"Fix: date received is after the as-of date",IF(NOT(ISNUMBER($E11)),"Fix: amount must be a number",IF($E11&lt;=0,"Fix: amount must be more than 0",IF(ROUND($E11,2)&lt;&gt;$E11,"Fix: amount in dollars and cents",IF($E11&gt;999999.99,"Fix: amount too large","OK")))))))))))))</f>
        <v/>
      </c>
    </row>
    <row r="12" customFormat="false" ht="15" hidden="false" customHeight="false" outlineLevel="0" collapsed="false">
      <c r="A12" s="11"/>
      <c r="B12" s="11"/>
      <c r="C12" s="15" t="str">
        <f aca="false">IF($B12="","",IFERROR(INDEX(Customers!$B$11:$B$5000,MATCH($B12,Customers!$A$11:$A$5000,0)),"Unknown ID"))</f>
        <v/>
      </c>
      <c r="D12" s="12"/>
      <c r="E12" s="18"/>
      <c r="F12" s="11"/>
      <c r="G12" s="15" t="str">
        <f aca="false">IF(AND($A12="",$B12="",$D12="",$E12="",$F12=""),"",IF($A12="","Fix: add a payment ID",IF(COUNTIF($A$6:$A$5000,$A12)+COUNTIF(Charges!$A$6:$A$5000,$A12)&gt;1,"Fix: duplicate ID",IF($B12="","Fix: choose a customer ID",IF(COUNTIF(Customers!$A$11:$A$5000,$B12)=0,"Fix: unknown customer ID",IF(COUNTIF(Customers!$A$11:$A$5000,$B12)&gt;1,"Fix: customer ID used twice on Customers",IF(NOT(ISNUMBER($D12)),"Fix: date received",IF(OR($D12&lt;36526,$D12&lt;&gt;INT($D12)),"Fix: date received",IF($D12&gt;AsOf,"Fix: date received is after the as-of date",IF(NOT(ISNUMBER($E12)),"Fix: amount must be a number",IF($E12&lt;=0,"Fix: amount must be more than 0",IF(ROUND($E12,2)&lt;&gt;$E12,"Fix: amount in dollars and cents",IF($E12&gt;999999.99,"Fix: amount too large","OK")))))))))))))</f>
        <v/>
      </c>
    </row>
    <row r="13" customFormat="false" ht="15" hidden="false" customHeight="false" outlineLevel="0" collapsed="false">
      <c r="A13" s="11"/>
      <c r="B13" s="11"/>
      <c r="C13" s="15" t="str">
        <f aca="false">IF($B13="","",IFERROR(INDEX(Customers!$B$11:$B$5000,MATCH($B13,Customers!$A$11:$A$5000,0)),"Unknown ID"))</f>
        <v/>
      </c>
      <c r="D13" s="12"/>
      <c r="E13" s="18"/>
      <c r="F13" s="11"/>
      <c r="G13" s="15" t="str">
        <f aca="false">IF(AND($A13="",$B13="",$D13="",$E13="",$F13=""),"",IF($A13="","Fix: add a payment ID",IF(COUNTIF($A$6:$A$5000,$A13)+COUNTIF(Charges!$A$6:$A$5000,$A13)&gt;1,"Fix: duplicate ID",IF($B13="","Fix: choose a customer ID",IF(COUNTIF(Customers!$A$11:$A$5000,$B13)=0,"Fix: unknown customer ID",IF(COUNTIF(Customers!$A$11:$A$5000,$B13)&gt;1,"Fix: customer ID used twice on Customers",IF(NOT(ISNUMBER($D13)),"Fix: date received",IF(OR($D13&lt;36526,$D13&lt;&gt;INT($D13)),"Fix: date received",IF($D13&gt;AsOf,"Fix: date received is after the as-of date",IF(NOT(ISNUMBER($E13)),"Fix: amount must be a number",IF($E13&lt;=0,"Fix: amount must be more than 0",IF(ROUND($E13,2)&lt;&gt;$E13,"Fix: amount in dollars and cents",IF($E13&gt;999999.99,"Fix: amount too large","OK")))))))))))))</f>
        <v/>
      </c>
    </row>
    <row r="14" customFormat="false" ht="15" hidden="false" customHeight="false" outlineLevel="0" collapsed="false">
      <c r="A14" s="11"/>
      <c r="B14" s="11"/>
      <c r="C14" s="15" t="str">
        <f aca="false">IF($B14="","",IFERROR(INDEX(Customers!$B$11:$B$5000,MATCH($B14,Customers!$A$11:$A$5000,0)),"Unknown ID"))</f>
        <v/>
      </c>
      <c r="D14" s="12"/>
      <c r="E14" s="18"/>
      <c r="F14" s="11"/>
      <c r="G14" s="15" t="str">
        <f aca="false">IF(AND($A14="",$B14="",$D14="",$E14="",$F14=""),"",IF($A14="","Fix: add a payment ID",IF(COUNTIF($A$6:$A$5000,$A14)+COUNTIF(Charges!$A$6:$A$5000,$A14)&gt;1,"Fix: duplicate ID",IF($B14="","Fix: choose a customer ID",IF(COUNTIF(Customers!$A$11:$A$5000,$B14)=0,"Fix: unknown customer ID",IF(COUNTIF(Customers!$A$11:$A$5000,$B14)&gt;1,"Fix: customer ID used twice on Customers",IF(NOT(ISNUMBER($D14)),"Fix: date received",IF(OR($D14&lt;36526,$D14&lt;&gt;INT($D14)),"Fix: date received",IF($D14&gt;AsOf,"Fix: date received is after the as-of date",IF(NOT(ISNUMBER($E14)),"Fix: amount must be a number",IF($E14&lt;=0,"Fix: amount must be more than 0",IF(ROUND($E14,2)&lt;&gt;$E14,"Fix: amount in dollars and cents",IF($E14&gt;999999.99,"Fix: amount too large","OK")))))))))))))</f>
        <v/>
      </c>
    </row>
    <row r="15" customFormat="false" ht="15" hidden="false" customHeight="false" outlineLevel="0" collapsed="false">
      <c r="A15" s="11"/>
      <c r="B15" s="11"/>
      <c r="C15" s="15" t="str">
        <f aca="false">IF($B15="","",IFERROR(INDEX(Customers!$B$11:$B$5000,MATCH($B15,Customers!$A$11:$A$5000,0)),"Unknown ID"))</f>
        <v/>
      </c>
      <c r="D15" s="12"/>
      <c r="E15" s="18"/>
      <c r="F15" s="11"/>
      <c r="G15" s="15" t="str">
        <f aca="false">IF(AND($A15="",$B15="",$D15="",$E15="",$F15=""),"",IF($A15="","Fix: add a payment ID",IF(COUNTIF($A$6:$A$5000,$A15)+COUNTIF(Charges!$A$6:$A$5000,$A15)&gt;1,"Fix: duplicate ID",IF($B15="","Fix: choose a customer ID",IF(COUNTIF(Customers!$A$11:$A$5000,$B15)=0,"Fix: unknown customer ID",IF(COUNTIF(Customers!$A$11:$A$5000,$B15)&gt;1,"Fix: customer ID used twice on Customers",IF(NOT(ISNUMBER($D15)),"Fix: date received",IF(OR($D15&lt;36526,$D15&lt;&gt;INT($D15)),"Fix: date received",IF($D15&gt;AsOf,"Fix: date received is after the as-of date",IF(NOT(ISNUMBER($E15)),"Fix: amount must be a number",IF($E15&lt;=0,"Fix: amount must be more than 0",IF(ROUND($E15,2)&lt;&gt;$E15,"Fix: amount in dollars and cents",IF($E15&gt;999999.99,"Fix: amount too large","OK")))))))))))))</f>
        <v/>
      </c>
    </row>
    <row r="16" customFormat="false" ht="15" hidden="false" customHeight="false" outlineLevel="0" collapsed="false">
      <c r="A16" s="11"/>
      <c r="B16" s="11"/>
      <c r="C16" s="15" t="str">
        <f aca="false">IF($B16="","",IFERROR(INDEX(Customers!$B$11:$B$5000,MATCH($B16,Customers!$A$11:$A$5000,0)),"Unknown ID"))</f>
        <v/>
      </c>
      <c r="D16" s="12"/>
      <c r="E16" s="18"/>
      <c r="F16" s="11"/>
      <c r="G16" s="15" t="str">
        <f aca="false">IF(AND($A16="",$B16="",$D16="",$E16="",$F16=""),"",IF($A16="","Fix: add a payment ID",IF(COUNTIF($A$6:$A$5000,$A16)+COUNTIF(Charges!$A$6:$A$5000,$A16)&gt;1,"Fix: duplicate ID",IF($B16="","Fix: choose a customer ID",IF(COUNTIF(Customers!$A$11:$A$5000,$B16)=0,"Fix: unknown customer ID",IF(COUNTIF(Customers!$A$11:$A$5000,$B16)&gt;1,"Fix: customer ID used twice on Customers",IF(NOT(ISNUMBER($D16)),"Fix: date received",IF(OR($D16&lt;36526,$D16&lt;&gt;INT($D16)),"Fix: date received",IF($D16&gt;AsOf,"Fix: date received is after the as-of date",IF(NOT(ISNUMBER($E16)),"Fix: amount must be a number",IF($E16&lt;=0,"Fix: amount must be more than 0",IF(ROUND($E16,2)&lt;&gt;$E16,"Fix: amount in dollars and cents",IF($E16&gt;999999.99,"Fix: amount too large","OK")))))))))))))</f>
        <v/>
      </c>
    </row>
    <row r="17" customFormat="false" ht="15" hidden="false" customHeight="false" outlineLevel="0" collapsed="false">
      <c r="A17" s="11"/>
      <c r="B17" s="11"/>
      <c r="C17" s="15" t="str">
        <f aca="false">IF($B17="","",IFERROR(INDEX(Customers!$B$11:$B$5000,MATCH($B17,Customers!$A$11:$A$5000,0)),"Unknown ID"))</f>
        <v/>
      </c>
      <c r="D17" s="12"/>
      <c r="E17" s="18"/>
      <c r="F17" s="11"/>
      <c r="G17" s="15" t="str">
        <f aca="false">IF(AND($A17="",$B17="",$D17="",$E17="",$F17=""),"",IF($A17="","Fix: add a payment ID",IF(COUNTIF($A$6:$A$5000,$A17)+COUNTIF(Charges!$A$6:$A$5000,$A17)&gt;1,"Fix: duplicate ID",IF($B17="","Fix: choose a customer ID",IF(COUNTIF(Customers!$A$11:$A$5000,$B17)=0,"Fix: unknown customer ID",IF(COUNTIF(Customers!$A$11:$A$5000,$B17)&gt;1,"Fix: customer ID used twice on Customers",IF(NOT(ISNUMBER($D17)),"Fix: date received",IF(OR($D17&lt;36526,$D17&lt;&gt;INT($D17)),"Fix: date received",IF($D17&gt;AsOf,"Fix: date received is after the as-of date",IF(NOT(ISNUMBER($E17)),"Fix: amount must be a number",IF($E17&lt;=0,"Fix: amount must be more than 0",IF(ROUND($E17,2)&lt;&gt;$E17,"Fix: amount in dollars and cents",IF($E17&gt;999999.99,"Fix: amount too large","OK")))))))))))))</f>
        <v/>
      </c>
    </row>
    <row r="18" customFormat="false" ht="15" hidden="false" customHeight="false" outlineLevel="0" collapsed="false">
      <c r="A18" s="11"/>
      <c r="B18" s="11"/>
      <c r="C18" s="15" t="str">
        <f aca="false">IF($B18="","",IFERROR(INDEX(Customers!$B$11:$B$5000,MATCH($B18,Customers!$A$11:$A$5000,0)),"Unknown ID"))</f>
        <v/>
      </c>
      <c r="D18" s="12"/>
      <c r="E18" s="18"/>
      <c r="F18" s="11"/>
      <c r="G18" s="15" t="str">
        <f aca="false">IF(AND($A18="",$B18="",$D18="",$E18="",$F18=""),"",IF($A18="","Fix: add a payment ID",IF(COUNTIF($A$6:$A$5000,$A18)+COUNTIF(Charges!$A$6:$A$5000,$A18)&gt;1,"Fix: duplicate ID",IF($B18="","Fix: choose a customer ID",IF(COUNTIF(Customers!$A$11:$A$5000,$B18)=0,"Fix: unknown customer ID",IF(COUNTIF(Customers!$A$11:$A$5000,$B18)&gt;1,"Fix: customer ID used twice on Customers",IF(NOT(ISNUMBER($D18)),"Fix: date received",IF(OR($D18&lt;36526,$D18&lt;&gt;INT($D18)),"Fix: date received",IF($D18&gt;AsOf,"Fix: date received is after the as-of date",IF(NOT(ISNUMBER($E18)),"Fix: amount must be a number",IF($E18&lt;=0,"Fix: amount must be more than 0",IF(ROUND($E18,2)&lt;&gt;$E18,"Fix: amount in dollars and cents",IF($E18&gt;999999.99,"Fix: amount too large","OK")))))))))))))</f>
        <v/>
      </c>
    </row>
    <row r="19" customFormat="false" ht="15" hidden="false" customHeight="false" outlineLevel="0" collapsed="false">
      <c r="A19" s="11"/>
      <c r="B19" s="11"/>
      <c r="C19" s="15" t="str">
        <f aca="false">IF($B19="","",IFERROR(INDEX(Customers!$B$11:$B$5000,MATCH($B19,Customers!$A$11:$A$5000,0)),"Unknown ID"))</f>
        <v/>
      </c>
      <c r="D19" s="12"/>
      <c r="E19" s="18"/>
      <c r="F19" s="11"/>
      <c r="G19" s="15" t="str">
        <f aca="false">IF(AND($A19="",$B19="",$D19="",$E19="",$F19=""),"",IF($A19="","Fix: add a payment ID",IF(COUNTIF($A$6:$A$5000,$A19)+COUNTIF(Charges!$A$6:$A$5000,$A19)&gt;1,"Fix: duplicate ID",IF($B19="","Fix: choose a customer ID",IF(COUNTIF(Customers!$A$11:$A$5000,$B19)=0,"Fix: unknown customer ID",IF(COUNTIF(Customers!$A$11:$A$5000,$B19)&gt;1,"Fix: customer ID used twice on Customers",IF(NOT(ISNUMBER($D19)),"Fix: date received",IF(OR($D19&lt;36526,$D19&lt;&gt;INT($D19)),"Fix: date received",IF($D19&gt;AsOf,"Fix: date received is after the as-of date",IF(NOT(ISNUMBER($E19)),"Fix: amount must be a number",IF($E19&lt;=0,"Fix: amount must be more than 0",IF(ROUND($E19,2)&lt;&gt;$E19,"Fix: amount in dollars and cents",IF($E19&gt;999999.99,"Fix: amount too large","OK")))))))))))))</f>
        <v/>
      </c>
    </row>
    <row r="20" customFormat="false" ht="15" hidden="false" customHeight="false" outlineLevel="0" collapsed="false">
      <c r="A20" s="11"/>
      <c r="B20" s="11"/>
      <c r="C20" s="15" t="str">
        <f aca="false">IF($B20="","",IFERROR(INDEX(Customers!$B$11:$B$5000,MATCH($B20,Customers!$A$11:$A$5000,0)),"Unknown ID"))</f>
        <v/>
      </c>
      <c r="D20" s="12"/>
      <c r="E20" s="18"/>
      <c r="F20" s="11"/>
      <c r="G20" s="15" t="str">
        <f aca="false">IF(AND($A20="",$B20="",$D20="",$E20="",$F20=""),"",IF($A20="","Fix: add a payment ID",IF(COUNTIF($A$6:$A$5000,$A20)+COUNTIF(Charges!$A$6:$A$5000,$A20)&gt;1,"Fix: duplicate ID",IF($B20="","Fix: choose a customer ID",IF(COUNTIF(Customers!$A$11:$A$5000,$B20)=0,"Fix: unknown customer ID",IF(COUNTIF(Customers!$A$11:$A$5000,$B20)&gt;1,"Fix: customer ID used twice on Customers",IF(NOT(ISNUMBER($D20)),"Fix: date received",IF(OR($D20&lt;36526,$D20&lt;&gt;INT($D20)),"Fix: date received",IF($D20&gt;AsOf,"Fix: date received is after the as-of date",IF(NOT(ISNUMBER($E20)),"Fix: amount must be a number",IF($E20&lt;=0,"Fix: amount must be more than 0",IF(ROUND($E20,2)&lt;&gt;$E20,"Fix: amount in dollars and cents",IF($E20&gt;999999.99,"Fix: amount too large","OK")))))))))))))</f>
        <v/>
      </c>
    </row>
    <row r="21" customFormat="false" ht="15" hidden="false" customHeight="false" outlineLevel="0" collapsed="false">
      <c r="A21" s="11"/>
      <c r="B21" s="11"/>
      <c r="C21" s="15" t="str">
        <f aca="false">IF($B21="","",IFERROR(INDEX(Customers!$B$11:$B$5000,MATCH($B21,Customers!$A$11:$A$5000,0)),"Unknown ID"))</f>
        <v/>
      </c>
      <c r="D21" s="12"/>
      <c r="E21" s="18"/>
      <c r="F21" s="11"/>
      <c r="G21" s="15" t="str">
        <f aca="false">IF(AND($A21="",$B21="",$D21="",$E21="",$F21=""),"",IF($A21="","Fix: add a payment ID",IF(COUNTIF($A$6:$A$5000,$A21)+COUNTIF(Charges!$A$6:$A$5000,$A21)&gt;1,"Fix: duplicate ID",IF($B21="","Fix: choose a customer ID",IF(COUNTIF(Customers!$A$11:$A$5000,$B21)=0,"Fix: unknown customer ID",IF(COUNTIF(Customers!$A$11:$A$5000,$B21)&gt;1,"Fix: customer ID used twice on Customers",IF(NOT(ISNUMBER($D21)),"Fix: date received",IF(OR($D21&lt;36526,$D21&lt;&gt;INT($D21)),"Fix: date received",IF($D21&gt;AsOf,"Fix: date received is after the as-of date",IF(NOT(ISNUMBER($E21)),"Fix: amount must be a number",IF($E21&lt;=0,"Fix: amount must be more than 0",IF(ROUND($E21,2)&lt;&gt;$E21,"Fix: amount in dollars and cents",IF($E21&gt;999999.99,"Fix: amount too large","OK")))))))))))))</f>
        <v/>
      </c>
    </row>
    <row r="22" customFormat="false" ht="15" hidden="false" customHeight="false" outlineLevel="0" collapsed="false">
      <c r="A22" s="11"/>
      <c r="B22" s="11"/>
      <c r="C22" s="15" t="str">
        <f aca="false">IF($B22="","",IFERROR(INDEX(Customers!$B$11:$B$5000,MATCH($B22,Customers!$A$11:$A$5000,0)),"Unknown ID"))</f>
        <v/>
      </c>
      <c r="D22" s="12"/>
      <c r="E22" s="18"/>
      <c r="F22" s="11"/>
      <c r="G22" s="15" t="str">
        <f aca="false">IF(AND($A22="",$B22="",$D22="",$E22="",$F22=""),"",IF($A22="","Fix: add a payment ID",IF(COUNTIF($A$6:$A$5000,$A22)+COUNTIF(Charges!$A$6:$A$5000,$A22)&gt;1,"Fix: duplicate ID",IF($B22="","Fix: choose a customer ID",IF(COUNTIF(Customers!$A$11:$A$5000,$B22)=0,"Fix: unknown customer ID",IF(COUNTIF(Customers!$A$11:$A$5000,$B22)&gt;1,"Fix: customer ID used twice on Customers",IF(NOT(ISNUMBER($D22)),"Fix: date received",IF(OR($D22&lt;36526,$D22&lt;&gt;INT($D22)),"Fix: date received",IF($D22&gt;AsOf,"Fix: date received is after the as-of date",IF(NOT(ISNUMBER($E22)),"Fix: amount must be a number",IF($E22&lt;=0,"Fix: amount must be more than 0",IF(ROUND($E22,2)&lt;&gt;$E22,"Fix: amount in dollars and cents",IF($E22&gt;999999.99,"Fix: amount too large","OK")))))))))))))</f>
        <v/>
      </c>
    </row>
    <row r="23" customFormat="false" ht="15" hidden="false" customHeight="false" outlineLevel="0" collapsed="false">
      <c r="A23" s="11"/>
      <c r="B23" s="11"/>
      <c r="C23" s="15" t="str">
        <f aca="false">IF($B23="","",IFERROR(INDEX(Customers!$B$11:$B$5000,MATCH($B23,Customers!$A$11:$A$5000,0)),"Unknown ID"))</f>
        <v/>
      </c>
      <c r="D23" s="12"/>
      <c r="E23" s="18"/>
      <c r="F23" s="11"/>
      <c r="G23" s="15" t="str">
        <f aca="false">IF(AND($A23="",$B23="",$D23="",$E23="",$F23=""),"",IF($A23="","Fix: add a payment ID",IF(COUNTIF($A$6:$A$5000,$A23)+COUNTIF(Charges!$A$6:$A$5000,$A23)&gt;1,"Fix: duplicate ID",IF($B23="","Fix: choose a customer ID",IF(COUNTIF(Customers!$A$11:$A$5000,$B23)=0,"Fix: unknown customer ID",IF(COUNTIF(Customers!$A$11:$A$5000,$B23)&gt;1,"Fix: customer ID used twice on Customers",IF(NOT(ISNUMBER($D23)),"Fix: date received",IF(OR($D23&lt;36526,$D23&lt;&gt;INT($D23)),"Fix: date received",IF($D23&gt;AsOf,"Fix: date received is after the as-of date",IF(NOT(ISNUMBER($E23)),"Fix: amount must be a number",IF($E23&lt;=0,"Fix: amount must be more than 0",IF(ROUND($E23,2)&lt;&gt;$E23,"Fix: amount in dollars and cents",IF($E23&gt;999999.99,"Fix: amount too large","OK")))))))))))))</f>
        <v/>
      </c>
    </row>
    <row r="24" customFormat="false" ht="15" hidden="false" customHeight="false" outlineLevel="0" collapsed="false">
      <c r="A24" s="11"/>
      <c r="B24" s="11"/>
      <c r="C24" s="15" t="str">
        <f aca="false">IF($B24="","",IFERROR(INDEX(Customers!$B$11:$B$5000,MATCH($B24,Customers!$A$11:$A$5000,0)),"Unknown ID"))</f>
        <v/>
      </c>
      <c r="D24" s="12"/>
      <c r="E24" s="18"/>
      <c r="F24" s="11"/>
      <c r="G24" s="15" t="str">
        <f aca="false">IF(AND($A24="",$B24="",$D24="",$E24="",$F24=""),"",IF($A24="","Fix: add a payment ID",IF(COUNTIF($A$6:$A$5000,$A24)+COUNTIF(Charges!$A$6:$A$5000,$A24)&gt;1,"Fix: duplicate ID",IF($B24="","Fix: choose a customer ID",IF(COUNTIF(Customers!$A$11:$A$5000,$B24)=0,"Fix: unknown customer ID",IF(COUNTIF(Customers!$A$11:$A$5000,$B24)&gt;1,"Fix: customer ID used twice on Customers",IF(NOT(ISNUMBER($D24)),"Fix: date received",IF(OR($D24&lt;36526,$D24&lt;&gt;INT($D24)),"Fix: date received",IF($D24&gt;AsOf,"Fix: date received is after the as-of date",IF(NOT(ISNUMBER($E24)),"Fix: amount must be a number",IF($E24&lt;=0,"Fix: amount must be more than 0",IF(ROUND($E24,2)&lt;&gt;$E24,"Fix: amount in dollars and cents",IF($E24&gt;999999.99,"Fix: amount too large","OK")))))))))))))</f>
        <v/>
      </c>
    </row>
    <row r="25" customFormat="false" ht="15" hidden="false" customHeight="false" outlineLevel="0" collapsed="false">
      <c r="A25" s="11"/>
      <c r="B25" s="11"/>
      <c r="C25" s="15" t="str">
        <f aca="false">IF($B25="","",IFERROR(INDEX(Customers!$B$11:$B$5000,MATCH($B25,Customers!$A$11:$A$5000,0)),"Unknown ID"))</f>
        <v/>
      </c>
      <c r="D25" s="12"/>
      <c r="E25" s="18"/>
      <c r="F25" s="11"/>
      <c r="G25" s="15" t="str">
        <f aca="false">IF(AND($A25="",$B25="",$D25="",$E25="",$F25=""),"",IF($A25="","Fix: add a payment ID",IF(COUNTIF($A$6:$A$5000,$A25)+COUNTIF(Charges!$A$6:$A$5000,$A25)&gt;1,"Fix: duplicate ID",IF($B25="","Fix: choose a customer ID",IF(COUNTIF(Customers!$A$11:$A$5000,$B25)=0,"Fix: unknown customer ID",IF(COUNTIF(Customers!$A$11:$A$5000,$B25)&gt;1,"Fix: customer ID used twice on Customers",IF(NOT(ISNUMBER($D25)),"Fix: date received",IF(OR($D25&lt;36526,$D25&lt;&gt;INT($D25)),"Fix: date received",IF($D25&gt;AsOf,"Fix: date received is after the as-of date",IF(NOT(ISNUMBER($E25)),"Fix: amount must be a number",IF($E25&lt;=0,"Fix: amount must be more than 0",IF(ROUND($E25,2)&lt;&gt;$E25,"Fix: amount in dollars and cents",IF($E25&gt;999999.99,"Fix: amount too large","OK")))))))))))))</f>
        <v/>
      </c>
    </row>
    <row r="26" customFormat="false" ht="15" hidden="false" customHeight="false" outlineLevel="0" collapsed="false">
      <c r="A26" s="11"/>
      <c r="B26" s="11"/>
      <c r="C26" s="15" t="str">
        <f aca="false">IF($B26="","",IFERROR(INDEX(Customers!$B$11:$B$5000,MATCH($B26,Customers!$A$11:$A$5000,0)),"Unknown ID"))</f>
        <v/>
      </c>
      <c r="D26" s="12"/>
      <c r="E26" s="18"/>
      <c r="F26" s="11"/>
      <c r="G26" s="15" t="str">
        <f aca="false">IF(AND($A26="",$B26="",$D26="",$E26="",$F26=""),"",IF($A26="","Fix: add a payment ID",IF(COUNTIF($A$6:$A$5000,$A26)+COUNTIF(Charges!$A$6:$A$5000,$A26)&gt;1,"Fix: duplicate ID",IF($B26="","Fix: choose a customer ID",IF(COUNTIF(Customers!$A$11:$A$5000,$B26)=0,"Fix: unknown customer ID",IF(COUNTIF(Customers!$A$11:$A$5000,$B26)&gt;1,"Fix: customer ID used twice on Customers",IF(NOT(ISNUMBER($D26)),"Fix: date received",IF(OR($D26&lt;36526,$D26&lt;&gt;INT($D26)),"Fix: date received",IF($D26&gt;AsOf,"Fix: date received is after the as-of date",IF(NOT(ISNUMBER($E26)),"Fix: amount must be a number",IF($E26&lt;=0,"Fix: amount must be more than 0",IF(ROUND($E26,2)&lt;&gt;$E26,"Fix: amount in dollars and cents",IF($E26&gt;999999.99,"Fix: amount too large","OK")))))))))))))</f>
        <v/>
      </c>
    </row>
    <row r="27" customFormat="false" ht="15" hidden="false" customHeight="false" outlineLevel="0" collapsed="false">
      <c r="A27" s="11"/>
      <c r="B27" s="11"/>
      <c r="C27" s="15" t="str">
        <f aca="false">IF($B27="","",IFERROR(INDEX(Customers!$B$11:$B$5000,MATCH($B27,Customers!$A$11:$A$5000,0)),"Unknown ID"))</f>
        <v/>
      </c>
      <c r="D27" s="12"/>
      <c r="E27" s="18"/>
      <c r="F27" s="11"/>
      <c r="G27" s="15" t="str">
        <f aca="false">IF(AND($A27="",$B27="",$D27="",$E27="",$F27=""),"",IF($A27="","Fix: add a payment ID",IF(COUNTIF($A$6:$A$5000,$A27)+COUNTIF(Charges!$A$6:$A$5000,$A27)&gt;1,"Fix: duplicate ID",IF($B27="","Fix: choose a customer ID",IF(COUNTIF(Customers!$A$11:$A$5000,$B27)=0,"Fix: unknown customer ID",IF(COUNTIF(Customers!$A$11:$A$5000,$B27)&gt;1,"Fix: customer ID used twice on Customers",IF(NOT(ISNUMBER($D27)),"Fix: date received",IF(OR($D27&lt;36526,$D27&lt;&gt;INT($D27)),"Fix: date received",IF($D27&gt;AsOf,"Fix: date received is after the as-of date",IF(NOT(ISNUMBER($E27)),"Fix: amount must be a number",IF($E27&lt;=0,"Fix: amount must be more than 0",IF(ROUND($E27,2)&lt;&gt;$E27,"Fix: amount in dollars and cents",IF($E27&gt;999999.99,"Fix: amount too large","OK")))))))))))))</f>
        <v/>
      </c>
    </row>
    <row r="28" customFormat="false" ht="15" hidden="false" customHeight="false" outlineLevel="0" collapsed="false">
      <c r="A28" s="11"/>
      <c r="B28" s="11"/>
      <c r="C28" s="15" t="str">
        <f aca="false">IF($B28="","",IFERROR(INDEX(Customers!$B$11:$B$5000,MATCH($B28,Customers!$A$11:$A$5000,0)),"Unknown ID"))</f>
        <v/>
      </c>
      <c r="D28" s="12"/>
      <c r="E28" s="18"/>
      <c r="F28" s="11"/>
      <c r="G28" s="15" t="str">
        <f aca="false">IF(AND($A28="",$B28="",$D28="",$E28="",$F28=""),"",IF($A28="","Fix: add a payment ID",IF(COUNTIF($A$6:$A$5000,$A28)+COUNTIF(Charges!$A$6:$A$5000,$A28)&gt;1,"Fix: duplicate ID",IF($B28="","Fix: choose a customer ID",IF(COUNTIF(Customers!$A$11:$A$5000,$B28)=0,"Fix: unknown customer ID",IF(COUNTIF(Customers!$A$11:$A$5000,$B28)&gt;1,"Fix: customer ID used twice on Customers",IF(NOT(ISNUMBER($D28)),"Fix: date received",IF(OR($D28&lt;36526,$D28&lt;&gt;INT($D28)),"Fix: date received",IF($D28&gt;AsOf,"Fix: date received is after the as-of date",IF(NOT(ISNUMBER($E28)),"Fix: amount must be a number",IF($E28&lt;=0,"Fix: amount must be more than 0",IF(ROUND($E28,2)&lt;&gt;$E28,"Fix: amount in dollars and cents",IF($E28&gt;999999.99,"Fix: amount too large","OK")))))))))))))</f>
        <v/>
      </c>
    </row>
    <row r="29" customFormat="false" ht="15" hidden="false" customHeight="false" outlineLevel="0" collapsed="false">
      <c r="A29" s="11"/>
      <c r="B29" s="11"/>
      <c r="C29" s="15" t="str">
        <f aca="false">IF($B29="","",IFERROR(INDEX(Customers!$B$11:$B$5000,MATCH($B29,Customers!$A$11:$A$5000,0)),"Unknown ID"))</f>
        <v/>
      </c>
      <c r="D29" s="12"/>
      <c r="E29" s="18"/>
      <c r="F29" s="11"/>
      <c r="G29" s="15" t="str">
        <f aca="false">IF(AND($A29="",$B29="",$D29="",$E29="",$F29=""),"",IF($A29="","Fix: add a payment ID",IF(COUNTIF($A$6:$A$5000,$A29)+COUNTIF(Charges!$A$6:$A$5000,$A29)&gt;1,"Fix: duplicate ID",IF($B29="","Fix: choose a customer ID",IF(COUNTIF(Customers!$A$11:$A$5000,$B29)=0,"Fix: unknown customer ID",IF(COUNTIF(Customers!$A$11:$A$5000,$B29)&gt;1,"Fix: customer ID used twice on Customers",IF(NOT(ISNUMBER($D29)),"Fix: date received",IF(OR($D29&lt;36526,$D29&lt;&gt;INT($D29)),"Fix: date received",IF($D29&gt;AsOf,"Fix: date received is after the as-of date",IF(NOT(ISNUMBER($E29)),"Fix: amount must be a number",IF($E29&lt;=0,"Fix: amount must be more than 0",IF(ROUND($E29,2)&lt;&gt;$E29,"Fix: amount in dollars and cents",IF($E29&gt;999999.99,"Fix: amount too large","OK")))))))))))))</f>
        <v/>
      </c>
    </row>
    <row r="30" customFormat="false" ht="15" hidden="false" customHeight="false" outlineLevel="0" collapsed="false">
      <c r="A30" s="11"/>
      <c r="B30" s="11"/>
      <c r="C30" s="15" t="str">
        <f aca="false">IF($B30="","",IFERROR(INDEX(Customers!$B$11:$B$5000,MATCH($B30,Customers!$A$11:$A$5000,0)),"Unknown ID"))</f>
        <v/>
      </c>
      <c r="D30" s="12"/>
      <c r="E30" s="18"/>
      <c r="F30" s="11"/>
      <c r="G30" s="15" t="str">
        <f aca="false">IF(AND($A30="",$B30="",$D30="",$E30="",$F30=""),"",IF($A30="","Fix: add a payment ID",IF(COUNTIF($A$6:$A$5000,$A30)+COUNTIF(Charges!$A$6:$A$5000,$A30)&gt;1,"Fix: duplicate ID",IF($B30="","Fix: choose a customer ID",IF(COUNTIF(Customers!$A$11:$A$5000,$B30)=0,"Fix: unknown customer ID",IF(COUNTIF(Customers!$A$11:$A$5000,$B30)&gt;1,"Fix: customer ID used twice on Customers",IF(NOT(ISNUMBER($D30)),"Fix: date received",IF(OR($D30&lt;36526,$D30&lt;&gt;INT($D30)),"Fix: date received",IF($D30&gt;AsOf,"Fix: date received is after the as-of date",IF(NOT(ISNUMBER($E30)),"Fix: amount must be a number",IF($E30&lt;=0,"Fix: amount must be more than 0",IF(ROUND($E30,2)&lt;&gt;$E30,"Fix: amount in dollars and cents",IF($E30&gt;999999.99,"Fix: amount too large","OK")))))))))))))</f>
        <v/>
      </c>
    </row>
    <row r="31" customFormat="false" ht="15" hidden="false" customHeight="false" outlineLevel="0" collapsed="false">
      <c r="A31" s="11"/>
      <c r="B31" s="11"/>
      <c r="C31" s="15" t="str">
        <f aca="false">IF($B31="","",IFERROR(INDEX(Customers!$B$11:$B$5000,MATCH($B31,Customers!$A$11:$A$5000,0)),"Unknown ID"))</f>
        <v/>
      </c>
      <c r="D31" s="12"/>
      <c r="E31" s="18"/>
      <c r="F31" s="11"/>
      <c r="G31" s="15" t="str">
        <f aca="false">IF(AND($A31="",$B31="",$D31="",$E31="",$F31=""),"",IF($A31="","Fix: add a payment ID",IF(COUNTIF($A$6:$A$5000,$A31)+COUNTIF(Charges!$A$6:$A$5000,$A31)&gt;1,"Fix: duplicate ID",IF($B31="","Fix: choose a customer ID",IF(COUNTIF(Customers!$A$11:$A$5000,$B31)=0,"Fix: unknown customer ID",IF(COUNTIF(Customers!$A$11:$A$5000,$B31)&gt;1,"Fix: customer ID used twice on Customers",IF(NOT(ISNUMBER($D31)),"Fix: date received",IF(OR($D31&lt;36526,$D31&lt;&gt;INT($D31)),"Fix: date received",IF($D31&gt;AsOf,"Fix: date received is after the as-of date",IF(NOT(ISNUMBER($E31)),"Fix: amount must be a number",IF($E31&lt;=0,"Fix: amount must be more than 0",IF(ROUND($E31,2)&lt;&gt;$E31,"Fix: amount in dollars and cents",IF($E31&gt;999999.99,"Fix: amount too large","OK")))))))))))))</f>
        <v/>
      </c>
    </row>
    <row r="32" customFormat="false" ht="15" hidden="false" customHeight="false" outlineLevel="0" collapsed="false">
      <c r="A32" s="11"/>
      <c r="B32" s="11"/>
      <c r="C32" s="15" t="str">
        <f aca="false">IF($B32="","",IFERROR(INDEX(Customers!$B$11:$B$5000,MATCH($B32,Customers!$A$11:$A$5000,0)),"Unknown ID"))</f>
        <v/>
      </c>
      <c r="D32" s="12"/>
      <c r="E32" s="18"/>
      <c r="F32" s="11"/>
      <c r="G32" s="15" t="str">
        <f aca="false">IF(AND($A32="",$B32="",$D32="",$E32="",$F32=""),"",IF($A32="","Fix: add a payment ID",IF(COUNTIF($A$6:$A$5000,$A32)+COUNTIF(Charges!$A$6:$A$5000,$A32)&gt;1,"Fix: duplicate ID",IF($B32="","Fix: choose a customer ID",IF(COUNTIF(Customers!$A$11:$A$5000,$B32)=0,"Fix: unknown customer ID",IF(COUNTIF(Customers!$A$11:$A$5000,$B32)&gt;1,"Fix: customer ID used twice on Customers",IF(NOT(ISNUMBER($D32)),"Fix: date received",IF(OR($D32&lt;36526,$D32&lt;&gt;INT($D32)),"Fix: date received",IF($D32&gt;AsOf,"Fix: date received is after the as-of date",IF(NOT(ISNUMBER($E32)),"Fix: amount must be a number",IF($E32&lt;=0,"Fix: amount must be more than 0",IF(ROUND($E32,2)&lt;&gt;$E32,"Fix: amount in dollars and cents",IF($E32&gt;999999.99,"Fix: amount too large","OK")))))))))))))</f>
        <v/>
      </c>
    </row>
    <row r="33" customFormat="false" ht="15" hidden="false" customHeight="false" outlineLevel="0" collapsed="false">
      <c r="A33" s="11"/>
      <c r="B33" s="11"/>
      <c r="C33" s="15" t="str">
        <f aca="false">IF($B33="","",IFERROR(INDEX(Customers!$B$11:$B$5000,MATCH($B33,Customers!$A$11:$A$5000,0)),"Unknown ID"))</f>
        <v/>
      </c>
      <c r="D33" s="12"/>
      <c r="E33" s="18"/>
      <c r="F33" s="11"/>
      <c r="G33" s="15" t="str">
        <f aca="false">IF(AND($A33="",$B33="",$D33="",$E33="",$F33=""),"",IF($A33="","Fix: add a payment ID",IF(COUNTIF($A$6:$A$5000,$A33)+COUNTIF(Charges!$A$6:$A$5000,$A33)&gt;1,"Fix: duplicate ID",IF($B33="","Fix: choose a customer ID",IF(COUNTIF(Customers!$A$11:$A$5000,$B33)=0,"Fix: unknown customer ID",IF(COUNTIF(Customers!$A$11:$A$5000,$B33)&gt;1,"Fix: customer ID used twice on Customers",IF(NOT(ISNUMBER($D33)),"Fix: date received",IF(OR($D33&lt;36526,$D33&lt;&gt;INT($D33)),"Fix: date received",IF($D33&gt;AsOf,"Fix: date received is after the as-of date",IF(NOT(ISNUMBER($E33)),"Fix: amount must be a number",IF($E33&lt;=0,"Fix: amount must be more than 0",IF(ROUND($E33,2)&lt;&gt;$E33,"Fix: amount in dollars and cents",IF($E33&gt;999999.99,"Fix: amount too large","OK")))))))))))))</f>
        <v/>
      </c>
    </row>
    <row r="34" customFormat="false" ht="15" hidden="false" customHeight="false" outlineLevel="0" collapsed="false">
      <c r="A34" s="11"/>
      <c r="B34" s="11"/>
      <c r="C34" s="15" t="str">
        <f aca="false">IF($B34="","",IFERROR(INDEX(Customers!$B$11:$B$5000,MATCH($B34,Customers!$A$11:$A$5000,0)),"Unknown ID"))</f>
        <v/>
      </c>
      <c r="D34" s="12"/>
      <c r="E34" s="18"/>
      <c r="F34" s="11"/>
      <c r="G34" s="15" t="str">
        <f aca="false">IF(AND($A34="",$B34="",$D34="",$E34="",$F34=""),"",IF($A34="","Fix: add a payment ID",IF(COUNTIF($A$6:$A$5000,$A34)+COUNTIF(Charges!$A$6:$A$5000,$A34)&gt;1,"Fix: duplicate ID",IF($B34="","Fix: choose a customer ID",IF(COUNTIF(Customers!$A$11:$A$5000,$B34)=0,"Fix: unknown customer ID",IF(COUNTIF(Customers!$A$11:$A$5000,$B34)&gt;1,"Fix: customer ID used twice on Customers",IF(NOT(ISNUMBER($D34)),"Fix: date received",IF(OR($D34&lt;36526,$D34&lt;&gt;INT($D34)),"Fix: date received",IF($D34&gt;AsOf,"Fix: date received is after the as-of date",IF(NOT(ISNUMBER($E34)),"Fix: amount must be a number",IF($E34&lt;=0,"Fix: amount must be more than 0",IF(ROUND($E34,2)&lt;&gt;$E34,"Fix: amount in dollars and cents",IF($E34&gt;999999.99,"Fix: amount too large","OK")))))))))))))</f>
        <v/>
      </c>
    </row>
    <row r="35" customFormat="false" ht="15" hidden="false" customHeight="false" outlineLevel="0" collapsed="false">
      <c r="A35" s="11"/>
      <c r="B35" s="11"/>
      <c r="C35" s="15" t="str">
        <f aca="false">IF($B35="","",IFERROR(INDEX(Customers!$B$11:$B$5000,MATCH($B35,Customers!$A$11:$A$5000,0)),"Unknown ID"))</f>
        <v/>
      </c>
      <c r="D35" s="12"/>
      <c r="E35" s="18"/>
      <c r="F35" s="11"/>
      <c r="G35" s="15" t="str">
        <f aca="false">IF(AND($A35="",$B35="",$D35="",$E35="",$F35=""),"",IF($A35="","Fix: add a payment ID",IF(COUNTIF($A$6:$A$5000,$A35)+COUNTIF(Charges!$A$6:$A$5000,$A35)&gt;1,"Fix: duplicate ID",IF($B35="","Fix: choose a customer ID",IF(COUNTIF(Customers!$A$11:$A$5000,$B35)=0,"Fix: unknown customer ID",IF(COUNTIF(Customers!$A$11:$A$5000,$B35)&gt;1,"Fix: customer ID used twice on Customers",IF(NOT(ISNUMBER($D35)),"Fix: date received",IF(OR($D35&lt;36526,$D35&lt;&gt;INT($D35)),"Fix: date received",IF($D35&gt;AsOf,"Fix: date received is after the as-of date",IF(NOT(ISNUMBER($E35)),"Fix: amount must be a number",IF($E35&lt;=0,"Fix: amount must be more than 0",IF(ROUND($E35,2)&lt;&gt;$E35,"Fix: amount in dollars and cents",IF($E35&gt;999999.99,"Fix: amount too large","OK")))))))))))))</f>
        <v/>
      </c>
    </row>
    <row r="36" customFormat="false" ht="15" hidden="false" customHeight="false" outlineLevel="0" collapsed="false">
      <c r="A36" s="11"/>
      <c r="B36" s="11"/>
      <c r="C36" s="15" t="str">
        <f aca="false">IF($B36="","",IFERROR(INDEX(Customers!$B$11:$B$5000,MATCH($B36,Customers!$A$11:$A$5000,0)),"Unknown ID"))</f>
        <v/>
      </c>
      <c r="D36" s="12"/>
      <c r="E36" s="18"/>
      <c r="F36" s="11"/>
      <c r="G36" s="15" t="str">
        <f aca="false">IF(AND($A36="",$B36="",$D36="",$E36="",$F36=""),"",IF($A36="","Fix: add a payment ID",IF(COUNTIF($A$6:$A$5000,$A36)+COUNTIF(Charges!$A$6:$A$5000,$A36)&gt;1,"Fix: duplicate ID",IF($B36="","Fix: choose a customer ID",IF(COUNTIF(Customers!$A$11:$A$5000,$B36)=0,"Fix: unknown customer ID",IF(COUNTIF(Customers!$A$11:$A$5000,$B36)&gt;1,"Fix: customer ID used twice on Customers",IF(NOT(ISNUMBER($D36)),"Fix: date received",IF(OR($D36&lt;36526,$D36&lt;&gt;INT($D36)),"Fix: date received",IF($D36&gt;AsOf,"Fix: date received is after the as-of date",IF(NOT(ISNUMBER($E36)),"Fix: amount must be a number",IF($E36&lt;=0,"Fix: amount must be more than 0",IF(ROUND($E36,2)&lt;&gt;$E36,"Fix: amount in dollars and cents",IF($E36&gt;999999.99,"Fix: amount too large","OK")))))))))))))</f>
        <v/>
      </c>
    </row>
    <row r="37" customFormat="false" ht="15" hidden="false" customHeight="false" outlineLevel="0" collapsed="false">
      <c r="A37" s="11"/>
      <c r="B37" s="11"/>
      <c r="C37" s="15" t="str">
        <f aca="false">IF($B37="","",IFERROR(INDEX(Customers!$B$11:$B$5000,MATCH($B37,Customers!$A$11:$A$5000,0)),"Unknown ID"))</f>
        <v/>
      </c>
      <c r="D37" s="12"/>
      <c r="E37" s="18"/>
      <c r="F37" s="11"/>
      <c r="G37" s="15" t="str">
        <f aca="false">IF(AND($A37="",$B37="",$D37="",$E37="",$F37=""),"",IF($A37="","Fix: add a payment ID",IF(COUNTIF($A$6:$A$5000,$A37)+COUNTIF(Charges!$A$6:$A$5000,$A37)&gt;1,"Fix: duplicate ID",IF($B37="","Fix: choose a customer ID",IF(COUNTIF(Customers!$A$11:$A$5000,$B37)=0,"Fix: unknown customer ID",IF(COUNTIF(Customers!$A$11:$A$5000,$B37)&gt;1,"Fix: customer ID used twice on Customers",IF(NOT(ISNUMBER($D37)),"Fix: date received",IF(OR($D37&lt;36526,$D37&lt;&gt;INT($D37)),"Fix: date received",IF($D37&gt;AsOf,"Fix: date received is after the as-of date",IF(NOT(ISNUMBER($E37)),"Fix: amount must be a number",IF($E37&lt;=0,"Fix: amount must be more than 0",IF(ROUND($E37,2)&lt;&gt;$E37,"Fix: amount in dollars and cents",IF($E37&gt;999999.99,"Fix: amount too large","OK")))))))))))))</f>
        <v/>
      </c>
    </row>
    <row r="38" customFormat="false" ht="15" hidden="false" customHeight="false" outlineLevel="0" collapsed="false">
      <c r="A38" s="11"/>
      <c r="B38" s="11"/>
      <c r="C38" s="15" t="str">
        <f aca="false">IF($B38="","",IFERROR(INDEX(Customers!$B$11:$B$5000,MATCH($B38,Customers!$A$11:$A$5000,0)),"Unknown ID"))</f>
        <v/>
      </c>
      <c r="D38" s="12"/>
      <c r="E38" s="18"/>
      <c r="F38" s="11"/>
      <c r="G38" s="15" t="str">
        <f aca="false">IF(AND($A38="",$B38="",$D38="",$E38="",$F38=""),"",IF($A38="","Fix: add a payment ID",IF(COUNTIF($A$6:$A$5000,$A38)+COUNTIF(Charges!$A$6:$A$5000,$A38)&gt;1,"Fix: duplicate ID",IF($B38="","Fix: choose a customer ID",IF(COUNTIF(Customers!$A$11:$A$5000,$B38)=0,"Fix: unknown customer ID",IF(COUNTIF(Customers!$A$11:$A$5000,$B38)&gt;1,"Fix: customer ID used twice on Customers",IF(NOT(ISNUMBER($D38)),"Fix: date received",IF(OR($D38&lt;36526,$D38&lt;&gt;INT($D38)),"Fix: date received",IF($D38&gt;AsOf,"Fix: date received is after the as-of date",IF(NOT(ISNUMBER($E38)),"Fix: amount must be a number",IF($E38&lt;=0,"Fix: amount must be more than 0",IF(ROUND($E38,2)&lt;&gt;$E38,"Fix: amount in dollars and cents",IF($E38&gt;999999.99,"Fix: amount too large","OK")))))))))))))</f>
        <v/>
      </c>
    </row>
    <row r="39" customFormat="false" ht="15" hidden="false" customHeight="false" outlineLevel="0" collapsed="false">
      <c r="A39" s="11"/>
      <c r="B39" s="11"/>
      <c r="C39" s="15" t="str">
        <f aca="false">IF($B39="","",IFERROR(INDEX(Customers!$B$11:$B$5000,MATCH($B39,Customers!$A$11:$A$5000,0)),"Unknown ID"))</f>
        <v/>
      </c>
      <c r="D39" s="12"/>
      <c r="E39" s="18"/>
      <c r="F39" s="11"/>
      <c r="G39" s="15" t="str">
        <f aca="false">IF(AND($A39="",$B39="",$D39="",$E39="",$F39=""),"",IF($A39="","Fix: add a payment ID",IF(COUNTIF($A$6:$A$5000,$A39)+COUNTIF(Charges!$A$6:$A$5000,$A39)&gt;1,"Fix: duplicate ID",IF($B39="","Fix: choose a customer ID",IF(COUNTIF(Customers!$A$11:$A$5000,$B39)=0,"Fix: unknown customer ID",IF(COUNTIF(Customers!$A$11:$A$5000,$B39)&gt;1,"Fix: customer ID used twice on Customers",IF(NOT(ISNUMBER($D39)),"Fix: date received",IF(OR($D39&lt;36526,$D39&lt;&gt;INT($D39)),"Fix: date received",IF($D39&gt;AsOf,"Fix: date received is after the as-of date",IF(NOT(ISNUMBER($E39)),"Fix: amount must be a number",IF($E39&lt;=0,"Fix: amount must be more than 0",IF(ROUND($E39,2)&lt;&gt;$E39,"Fix: amount in dollars and cents",IF($E39&gt;999999.99,"Fix: amount too large","OK")))))))))))))</f>
        <v/>
      </c>
    </row>
    <row r="40" customFormat="false" ht="15" hidden="false" customHeight="false" outlineLevel="0" collapsed="false">
      <c r="A40" s="11"/>
      <c r="B40" s="11"/>
      <c r="C40" s="15" t="str">
        <f aca="false">IF($B40="","",IFERROR(INDEX(Customers!$B$11:$B$5000,MATCH($B40,Customers!$A$11:$A$5000,0)),"Unknown ID"))</f>
        <v/>
      </c>
      <c r="D40" s="12"/>
      <c r="E40" s="18"/>
      <c r="F40" s="11"/>
      <c r="G40" s="15" t="str">
        <f aca="false">IF(AND($A40="",$B40="",$D40="",$E40="",$F40=""),"",IF($A40="","Fix: add a payment ID",IF(COUNTIF($A$6:$A$5000,$A40)+COUNTIF(Charges!$A$6:$A$5000,$A40)&gt;1,"Fix: duplicate ID",IF($B40="","Fix: choose a customer ID",IF(COUNTIF(Customers!$A$11:$A$5000,$B40)=0,"Fix: unknown customer ID",IF(COUNTIF(Customers!$A$11:$A$5000,$B40)&gt;1,"Fix: customer ID used twice on Customers",IF(NOT(ISNUMBER($D40)),"Fix: date received",IF(OR($D40&lt;36526,$D40&lt;&gt;INT($D40)),"Fix: date received",IF($D40&gt;AsOf,"Fix: date received is after the as-of date",IF(NOT(ISNUMBER($E40)),"Fix: amount must be a number",IF($E40&lt;=0,"Fix: amount must be more than 0",IF(ROUND($E40,2)&lt;&gt;$E40,"Fix: amount in dollars and cents",IF($E40&gt;999999.99,"Fix: amount too large","OK")))))))))))))</f>
        <v/>
      </c>
    </row>
    <row r="41" customFormat="false" ht="15" hidden="false" customHeight="false" outlineLevel="0" collapsed="false">
      <c r="A41" s="11"/>
      <c r="B41" s="11"/>
      <c r="C41" s="15" t="str">
        <f aca="false">IF($B41="","",IFERROR(INDEX(Customers!$B$11:$B$5000,MATCH($B41,Customers!$A$11:$A$5000,0)),"Unknown ID"))</f>
        <v/>
      </c>
      <c r="D41" s="12"/>
      <c r="E41" s="18"/>
      <c r="F41" s="11"/>
      <c r="G41" s="15" t="str">
        <f aca="false">IF(AND($A41="",$B41="",$D41="",$E41="",$F41=""),"",IF($A41="","Fix: add a payment ID",IF(COUNTIF($A$6:$A$5000,$A41)+COUNTIF(Charges!$A$6:$A$5000,$A41)&gt;1,"Fix: duplicate ID",IF($B41="","Fix: choose a customer ID",IF(COUNTIF(Customers!$A$11:$A$5000,$B41)=0,"Fix: unknown customer ID",IF(COUNTIF(Customers!$A$11:$A$5000,$B41)&gt;1,"Fix: customer ID used twice on Customers",IF(NOT(ISNUMBER($D41)),"Fix: date received",IF(OR($D41&lt;36526,$D41&lt;&gt;INT($D41)),"Fix: date received",IF($D41&gt;AsOf,"Fix: date received is after the as-of date",IF(NOT(ISNUMBER($E41)),"Fix: amount must be a number",IF($E41&lt;=0,"Fix: amount must be more than 0",IF(ROUND($E41,2)&lt;&gt;$E41,"Fix: amount in dollars and cents",IF($E41&gt;999999.99,"Fix: amount too large","OK")))))))))))))</f>
        <v/>
      </c>
    </row>
    <row r="42" customFormat="false" ht="15" hidden="false" customHeight="false" outlineLevel="0" collapsed="false">
      <c r="A42" s="11"/>
      <c r="B42" s="11"/>
      <c r="C42" s="15" t="str">
        <f aca="false">IF($B42="","",IFERROR(INDEX(Customers!$B$11:$B$5000,MATCH($B42,Customers!$A$11:$A$5000,0)),"Unknown ID"))</f>
        <v/>
      </c>
      <c r="D42" s="12"/>
      <c r="E42" s="18"/>
      <c r="F42" s="11"/>
      <c r="G42" s="15" t="str">
        <f aca="false">IF(AND($A42="",$B42="",$D42="",$E42="",$F42=""),"",IF($A42="","Fix: add a payment ID",IF(COUNTIF($A$6:$A$5000,$A42)+COUNTIF(Charges!$A$6:$A$5000,$A42)&gt;1,"Fix: duplicate ID",IF($B42="","Fix: choose a customer ID",IF(COUNTIF(Customers!$A$11:$A$5000,$B42)=0,"Fix: unknown customer ID",IF(COUNTIF(Customers!$A$11:$A$5000,$B42)&gt;1,"Fix: customer ID used twice on Customers",IF(NOT(ISNUMBER($D42)),"Fix: date received",IF(OR($D42&lt;36526,$D42&lt;&gt;INT($D42)),"Fix: date received",IF($D42&gt;AsOf,"Fix: date received is after the as-of date",IF(NOT(ISNUMBER($E42)),"Fix: amount must be a number",IF($E42&lt;=0,"Fix: amount must be more than 0",IF(ROUND($E42,2)&lt;&gt;$E42,"Fix: amount in dollars and cents",IF($E42&gt;999999.99,"Fix: amount too large","OK")))))))))))))</f>
        <v/>
      </c>
    </row>
    <row r="43" customFormat="false" ht="15" hidden="false" customHeight="false" outlineLevel="0" collapsed="false">
      <c r="A43" s="11"/>
      <c r="B43" s="11"/>
      <c r="C43" s="15" t="str">
        <f aca="false">IF($B43="","",IFERROR(INDEX(Customers!$B$11:$B$5000,MATCH($B43,Customers!$A$11:$A$5000,0)),"Unknown ID"))</f>
        <v/>
      </c>
      <c r="D43" s="12"/>
      <c r="E43" s="18"/>
      <c r="F43" s="11"/>
      <c r="G43" s="15" t="str">
        <f aca="false">IF(AND($A43="",$B43="",$D43="",$E43="",$F43=""),"",IF($A43="","Fix: add a payment ID",IF(COUNTIF($A$6:$A$5000,$A43)+COUNTIF(Charges!$A$6:$A$5000,$A43)&gt;1,"Fix: duplicate ID",IF($B43="","Fix: choose a customer ID",IF(COUNTIF(Customers!$A$11:$A$5000,$B43)=0,"Fix: unknown customer ID",IF(COUNTIF(Customers!$A$11:$A$5000,$B43)&gt;1,"Fix: customer ID used twice on Customers",IF(NOT(ISNUMBER($D43)),"Fix: date received",IF(OR($D43&lt;36526,$D43&lt;&gt;INT($D43)),"Fix: date received",IF($D43&gt;AsOf,"Fix: date received is after the as-of date",IF(NOT(ISNUMBER($E43)),"Fix: amount must be a number",IF($E43&lt;=0,"Fix: amount must be more than 0",IF(ROUND($E43,2)&lt;&gt;$E43,"Fix: amount in dollars and cents",IF($E43&gt;999999.99,"Fix: amount too large","OK")))))))))))))</f>
        <v/>
      </c>
    </row>
    <row r="44" customFormat="false" ht="15" hidden="false" customHeight="false" outlineLevel="0" collapsed="false">
      <c r="A44" s="11"/>
      <c r="B44" s="11"/>
      <c r="C44" s="15" t="str">
        <f aca="false">IF($B44="","",IFERROR(INDEX(Customers!$B$11:$B$5000,MATCH($B44,Customers!$A$11:$A$5000,0)),"Unknown ID"))</f>
        <v/>
      </c>
      <c r="D44" s="12"/>
      <c r="E44" s="18"/>
      <c r="F44" s="11"/>
      <c r="G44" s="15" t="str">
        <f aca="false">IF(AND($A44="",$B44="",$D44="",$E44="",$F44=""),"",IF($A44="","Fix: add a payment ID",IF(COUNTIF($A$6:$A$5000,$A44)+COUNTIF(Charges!$A$6:$A$5000,$A44)&gt;1,"Fix: duplicate ID",IF($B44="","Fix: choose a customer ID",IF(COUNTIF(Customers!$A$11:$A$5000,$B44)=0,"Fix: unknown customer ID",IF(COUNTIF(Customers!$A$11:$A$5000,$B44)&gt;1,"Fix: customer ID used twice on Customers",IF(NOT(ISNUMBER($D44)),"Fix: date received",IF(OR($D44&lt;36526,$D44&lt;&gt;INT($D44)),"Fix: date received",IF($D44&gt;AsOf,"Fix: date received is after the as-of date",IF(NOT(ISNUMBER($E44)),"Fix: amount must be a number",IF($E44&lt;=0,"Fix: amount must be more than 0",IF(ROUND($E44,2)&lt;&gt;$E44,"Fix: amount in dollars and cents",IF($E44&gt;999999.99,"Fix: amount too large","OK")))))))))))))</f>
        <v/>
      </c>
    </row>
    <row r="45" customFormat="false" ht="15" hidden="false" customHeight="false" outlineLevel="0" collapsed="false">
      <c r="A45" s="11"/>
      <c r="B45" s="11"/>
      <c r="C45" s="15" t="str">
        <f aca="false">IF($B45="","",IFERROR(INDEX(Customers!$B$11:$B$5000,MATCH($B45,Customers!$A$11:$A$5000,0)),"Unknown ID"))</f>
        <v/>
      </c>
      <c r="D45" s="12"/>
      <c r="E45" s="18"/>
      <c r="F45" s="11"/>
      <c r="G45" s="15" t="str">
        <f aca="false">IF(AND($A45="",$B45="",$D45="",$E45="",$F45=""),"",IF($A45="","Fix: add a payment ID",IF(COUNTIF($A$6:$A$5000,$A45)+COUNTIF(Charges!$A$6:$A$5000,$A45)&gt;1,"Fix: duplicate ID",IF($B45="","Fix: choose a customer ID",IF(COUNTIF(Customers!$A$11:$A$5000,$B45)=0,"Fix: unknown customer ID",IF(COUNTIF(Customers!$A$11:$A$5000,$B45)&gt;1,"Fix: customer ID used twice on Customers",IF(NOT(ISNUMBER($D45)),"Fix: date received",IF(OR($D45&lt;36526,$D45&lt;&gt;INT($D45)),"Fix: date received",IF($D45&gt;AsOf,"Fix: date received is after the as-of date",IF(NOT(ISNUMBER($E45)),"Fix: amount must be a number",IF($E45&lt;=0,"Fix: amount must be more than 0",IF(ROUND($E45,2)&lt;&gt;$E45,"Fix: amount in dollars and cents",IF($E45&gt;999999.99,"Fix: amount too large","OK")))))))))))))</f>
        <v/>
      </c>
    </row>
    <row r="46" customFormat="false" ht="15" hidden="false" customHeight="false" outlineLevel="0" collapsed="false">
      <c r="A46" s="11"/>
      <c r="B46" s="11"/>
      <c r="C46" s="15" t="str">
        <f aca="false">IF($B46="","",IFERROR(INDEX(Customers!$B$11:$B$5000,MATCH($B46,Customers!$A$11:$A$5000,0)),"Unknown ID"))</f>
        <v/>
      </c>
      <c r="D46" s="12"/>
      <c r="E46" s="18"/>
      <c r="F46" s="11"/>
      <c r="G46" s="15" t="str">
        <f aca="false">IF(AND($A46="",$B46="",$D46="",$E46="",$F46=""),"",IF($A46="","Fix: add a payment ID",IF(COUNTIF($A$6:$A$5000,$A46)+COUNTIF(Charges!$A$6:$A$5000,$A46)&gt;1,"Fix: duplicate ID",IF($B46="","Fix: choose a customer ID",IF(COUNTIF(Customers!$A$11:$A$5000,$B46)=0,"Fix: unknown customer ID",IF(COUNTIF(Customers!$A$11:$A$5000,$B46)&gt;1,"Fix: customer ID used twice on Customers",IF(NOT(ISNUMBER($D46)),"Fix: date received",IF(OR($D46&lt;36526,$D46&lt;&gt;INT($D46)),"Fix: date received",IF($D46&gt;AsOf,"Fix: date received is after the as-of date",IF(NOT(ISNUMBER($E46)),"Fix: amount must be a number",IF($E46&lt;=0,"Fix: amount must be more than 0",IF(ROUND($E46,2)&lt;&gt;$E46,"Fix: amount in dollars and cents",IF($E46&gt;999999.99,"Fix: amount too large","OK")))))))))))))</f>
        <v/>
      </c>
    </row>
    <row r="47" customFormat="false" ht="15" hidden="false" customHeight="false" outlineLevel="0" collapsed="false">
      <c r="A47" s="11"/>
      <c r="B47" s="11"/>
      <c r="C47" s="15" t="str">
        <f aca="false">IF($B47="","",IFERROR(INDEX(Customers!$B$11:$B$5000,MATCH($B47,Customers!$A$11:$A$5000,0)),"Unknown ID"))</f>
        <v/>
      </c>
      <c r="D47" s="12"/>
      <c r="E47" s="18"/>
      <c r="F47" s="11"/>
      <c r="G47" s="15" t="str">
        <f aca="false">IF(AND($A47="",$B47="",$D47="",$E47="",$F47=""),"",IF($A47="","Fix: add a payment ID",IF(COUNTIF($A$6:$A$5000,$A47)+COUNTIF(Charges!$A$6:$A$5000,$A47)&gt;1,"Fix: duplicate ID",IF($B47="","Fix: choose a customer ID",IF(COUNTIF(Customers!$A$11:$A$5000,$B47)=0,"Fix: unknown customer ID",IF(COUNTIF(Customers!$A$11:$A$5000,$B47)&gt;1,"Fix: customer ID used twice on Customers",IF(NOT(ISNUMBER($D47)),"Fix: date received",IF(OR($D47&lt;36526,$D47&lt;&gt;INT($D47)),"Fix: date received",IF($D47&gt;AsOf,"Fix: date received is after the as-of date",IF(NOT(ISNUMBER($E47)),"Fix: amount must be a number",IF($E47&lt;=0,"Fix: amount must be more than 0",IF(ROUND($E47,2)&lt;&gt;$E47,"Fix: amount in dollars and cents",IF($E47&gt;999999.99,"Fix: amount too large","OK")))))))))))))</f>
        <v/>
      </c>
    </row>
    <row r="48" customFormat="false" ht="15" hidden="false" customHeight="false" outlineLevel="0" collapsed="false">
      <c r="A48" s="11"/>
      <c r="B48" s="11"/>
      <c r="C48" s="15" t="str">
        <f aca="false">IF($B48="","",IFERROR(INDEX(Customers!$B$11:$B$5000,MATCH($B48,Customers!$A$11:$A$5000,0)),"Unknown ID"))</f>
        <v/>
      </c>
      <c r="D48" s="12"/>
      <c r="E48" s="18"/>
      <c r="F48" s="11"/>
      <c r="G48" s="15" t="str">
        <f aca="false">IF(AND($A48="",$B48="",$D48="",$E48="",$F48=""),"",IF($A48="","Fix: add a payment ID",IF(COUNTIF($A$6:$A$5000,$A48)+COUNTIF(Charges!$A$6:$A$5000,$A48)&gt;1,"Fix: duplicate ID",IF($B48="","Fix: choose a customer ID",IF(COUNTIF(Customers!$A$11:$A$5000,$B48)=0,"Fix: unknown customer ID",IF(COUNTIF(Customers!$A$11:$A$5000,$B48)&gt;1,"Fix: customer ID used twice on Customers",IF(NOT(ISNUMBER($D48)),"Fix: date received",IF(OR($D48&lt;36526,$D48&lt;&gt;INT($D48)),"Fix: date received",IF($D48&gt;AsOf,"Fix: date received is after the as-of date",IF(NOT(ISNUMBER($E48)),"Fix: amount must be a number",IF($E48&lt;=0,"Fix: amount must be more than 0",IF(ROUND($E48,2)&lt;&gt;$E48,"Fix: amount in dollars and cents",IF($E48&gt;999999.99,"Fix: amount too large","OK")))))))))))))</f>
        <v/>
      </c>
    </row>
    <row r="49" customFormat="false" ht="15" hidden="false" customHeight="false" outlineLevel="0" collapsed="false">
      <c r="A49" s="11"/>
      <c r="B49" s="11"/>
      <c r="C49" s="15" t="str">
        <f aca="false">IF($B49="","",IFERROR(INDEX(Customers!$B$11:$B$5000,MATCH($B49,Customers!$A$11:$A$5000,0)),"Unknown ID"))</f>
        <v/>
      </c>
      <c r="D49" s="12"/>
      <c r="E49" s="18"/>
      <c r="F49" s="11"/>
      <c r="G49" s="15" t="str">
        <f aca="false">IF(AND($A49="",$B49="",$D49="",$E49="",$F49=""),"",IF($A49="","Fix: add a payment ID",IF(COUNTIF($A$6:$A$5000,$A49)+COUNTIF(Charges!$A$6:$A$5000,$A49)&gt;1,"Fix: duplicate ID",IF($B49="","Fix: choose a customer ID",IF(COUNTIF(Customers!$A$11:$A$5000,$B49)=0,"Fix: unknown customer ID",IF(COUNTIF(Customers!$A$11:$A$5000,$B49)&gt;1,"Fix: customer ID used twice on Customers",IF(NOT(ISNUMBER($D49)),"Fix: date received",IF(OR($D49&lt;36526,$D49&lt;&gt;INT($D49)),"Fix: date received",IF($D49&gt;AsOf,"Fix: date received is after the as-of date",IF(NOT(ISNUMBER($E49)),"Fix: amount must be a number",IF($E49&lt;=0,"Fix: amount must be more than 0",IF(ROUND($E49,2)&lt;&gt;$E49,"Fix: amount in dollars and cents",IF($E49&gt;999999.99,"Fix: amount too large","OK")))))))))))))</f>
        <v/>
      </c>
    </row>
    <row r="50" customFormat="false" ht="15" hidden="false" customHeight="false" outlineLevel="0" collapsed="false">
      <c r="A50" s="11"/>
      <c r="B50" s="11"/>
      <c r="C50" s="15" t="str">
        <f aca="false">IF($B50="","",IFERROR(INDEX(Customers!$B$11:$B$5000,MATCH($B50,Customers!$A$11:$A$5000,0)),"Unknown ID"))</f>
        <v/>
      </c>
      <c r="D50" s="12"/>
      <c r="E50" s="18"/>
      <c r="F50" s="11"/>
      <c r="G50" s="15" t="str">
        <f aca="false">IF(AND($A50="",$B50="",$D50="",$E50="",$F50=""),"",IF($A50="","Fix: add a payment ID",IF(COUNTIF($A$6:$A$5000,$A50)+COUNTIF(Charges!$A$6:$A$5000,$A50)&gt;1,"Fix: duplicate ID",IF($B50="","Fix: choose a customer ID",IF(COUNTIF(Customers!$A$11:$A$5000,$B50)=0,"Fix: unknown customer ID",IF(COUNTIF(Customers!$A$11:$A$5000,$B50)&gt;1,"Fix: customer ID used twice on Customers",IF(NOT(ISNUMBER($D50)),"Fix: date received",IF(OR($D50&lt;36526,$D50&lt;&gt;INT($D50)),"Fix: date received",IF($D50&gt;AsOf,"Fix: date received is after the as-of date",IF(NOT(ISNUMBER($E50)),"Fix: amount must be a number",IF($E50&lt;=0,"Fix: amount must be more than 0",IF(ROUND($E50,2)&lt;&gt;$E50,"Fix: amount in dollars and cents",IF($E50&gt;999999.99,"Fix: amount too large","OK")))))))))))))</f>
        <v/>
      </c>
    </row>
    <row r="51" customFormat="false" ht="15" hidden="false" customHeight="false" outlineLevel="0" collapsed="false">
      <c r="A51" s="11"/>
      <c r="B51" s="11"/>
      <c r="C51" s="15" t="str">
        <f aca="false">IF($B51="","",IFERROR(INDEX(Customers!$B$11:$B$5000,MATCH($B51,Customers!$A$11:$A$5000,0)),"Unknown ID"))</f>
        <v/>
      </c>
      <c r="D51" s="12"/>
      <c r="E51" s="18"/>
      <c r="F51" s="11"/>
      <c r="G51" s="15" t="str">
        <f aca="false">IF(AND($A51="",$B51="",$D51="",$E51="",$F51=""),"",IF($A51="","Fix: add a payment ID",IF(COUNTIF($A$6:$A$5000,$A51)+COUNTIF(Charges!$A$6:$A$5000,$A51)&gt;1,"Fix: duplicate ID",IF($B51="","Fix: choose a customer ID",IF(COUNTIF(Customers!$A$11:$A$5000,$B51)=0,"Fix: unknown customer ID",IF(COUNTIF(Customers!$A$11:$A$5000,$B51)&gt;1,"Fix: customer ID used twice on Customers",IF(NOT(ISNUMBER($D51)),"Fix: date received",IF(OR($D51&lt;36526,$D51&lt;&gt;INT($D51)),"Fix: date received",IF($D51&gt;AsOf,"Fix: date received is after the as-of date",IF(NOT(ISNUMBER($E51)),"Fix: amount must be a number",IF($E51&lt;=0,"Fix: amount must be more than 0",IF(ROUND($E51,2)&lt;&gt;$E51,"Fix: amount in dollars and cents",IF($E51&gt;999999.99,"Fix: amount too large","OK")))))))))))))</f>
        <v/>
      </c>
    </row>
    <row r="52" customFormat="false" ht="15" hidden="false" customHeight="false" outlineLevel="0" collapsed="false">
      <c r="A52" s="11"/>
      <c r="B52" s="11"/>
      <c r="C52" s="15" t="str">
        <f aca="false">IF($B52="","",IFERROR(INDEX(Customers!$B$11:$B$5000,MATCH($B52,Customers!$A$11:$A$5000,0)),"Unknown ID"))</f>
        <v/>
      </c>
      <c r="D52" s="12"/>
      <c r="E52" s="18"/>
      <c r="F52" s="11"/>
      <c r="G52" s="15" t="str">
        <f aca="false">IF(AND($A52="",$B52="",$D52="",$E52="",$F52=""),"",IF($A52="","Fix: add a payment ID",IF(COUNTIF($A$6:$A$5000,$A52)+COUNTIF(Charges!$A$6:$A$5000,$A52)&gt;1,"Fix: duplicate ID",IF($B52="","Fix: choose a customer ID",IF(COUNTIF(Customers!$A$11:$A$5000,$B52)=0,"Fix: unknown customer ID",IF(COUNTIF(Customers!$A$11:$A$5000,$B52)&gt;1,"Fix: customer ID used twice on Customers",IF(NOT(ISNUMBER($D52)),"Fix: date received",IF(OR($D52&lt;36526,$D52&lt;&gt;INT($D52)),"Fix: date received",IF($D52&gt;AsOf,"Fix: date received is after the as-of date",IF(NOT(ISNUMBER($E52)),"Fix: amount must be a number",IF($E52&lt;=0,"Fix: amount must be more than 0",IF(ROUND($E52,2)&lt;&gt;$E52,"Fix: amount in dollars and cents",IF($E52&gt;999999.99,"Fix: amount too large","OK")))))))))))))</f>
        <v/>
      </c>
    </row>
    <row r="53" customFormat="false" ht="15" hidden="false" customHeight="false" outlineLevel="0" collapsed="false">
      <c r="A53" s="11"/>
      <c r="B53" s="11"/>
      <c r="C53" s="15" t="str">
        <f aca="false">IF($B53="","",IFERROR(INDEX(Customers!$B$11:$B$5000,MATCH($B53,Customers!$A$11:$A$5000,0)),"Unknown ID"))</f>
        <v/>
      </c>
      <c r="D53" s="12"/>
      <c r="E53" s="18"/>
      <c r="F53" s="11"/>
      <c r="G53" s="15" t="str">
        <f aca="false">IF(AND($A53="",$B53="",$D53="",$E53="",$F53=""),"",IF($A53="","Fix: add a payment ID",IF(COUNTIF($A$6:$A$5000,$A53)+COUNTIF(Charges!$A$6:$A$5000,$A53)&gt;1,"Fix: duplicate ID",IF($B53="","Fix: choose a customer ID",IF(COUNTIF(Customers!$A$11:$A$5000,$B53)=0,"Fix: unknown customer ID",IF(COUNTIF(Customers!$A$11:$A$5000,$B53)&gt;1,"Fix: customer ID used twice on Customers",IF(NOT(ISNUMBER($D53)),"Fix: date received",IF(OR($D53&lt;36526,$D53&lt;&gt;INT($D53)),"Fix: date received",IF($D53&gt;AsOf,"Fix: date received is after the as-of date",IF(NOT(ISNUMBER($E53)),"Fix: amount must be a number",IF($E53&lt;=0,"Fix: amount must be more than 0",IF(ROUND($E53,2)&lt;&gt;$E53,"Fix: amount in dollars and cents",IF($E53&gt;999999.99,"Fix: amount too large","OK")))))))))))))</f>
        <v/>
      </c>
    </row>
    <row r="54" customFormat="false" ht="15" hidden="false" customHeight="false" outlineLevel="0" collapsed="false">
      <c r="A54" s="11"/>
      <c r="B54" s="11"/>
      <c r="C54" s="15" t="str">
        <f aca="false">IF($B54="","",IFERROR(INDEX(Customers!$B$11:$B$5000,MATCH($B54,Customers!$A$11:$A$5000,0)),"Unknown ID"))</f>
        <v/>
      </c>
      <c r="D54" s="12"/>
      <c r="E54" s="18"/>
      <c r="F54" s="11"/>
      <c r="G54" s="15" t="str">
        <f aca="false">IF(AND($A54="",$B54="",$D54="",$E54="",$F54=""),"",IF($A54="","Fix: add a payment ID",IF(COUNTIF($A$6:$A$5000,$A54)+COUNTIF(Charges!$A$6:$A$5000,$A54)&gt;1,"Fix: duplicate ID",IF($B54="","Fix: choose a customer ID",IF(COUNTIF(Customers!$A$11:$A$5000,$B54)=0,"Fix: unknown customer ID",IF(COUNTIF(Customers!$A$11:$A$5000,$B54)&gt;1,"Fix: customer ID used twice on Customers",IF(NOT(ISNUMBER($D54)),"Fix: date received",IF(OR($D54&lt;36526,$D54&lt;&gt;INT($D54)),"Fix: date received",IF($D54&gt;AsOf,"Fix: date received is after the as-of date",IF(NOT(ISNUMBER($E54)),"Fix: amount must be a number",IF($E54&lt;=0,"Fix: amount must be more than 0",IF(ROUND($E54,2)&lt;&gt;$E54,"Fix: amount in dollars and cents",IF($E54&gt;999999.99,"Fix: amount too large","OK")))))))))))))</f>
        <v/>
      </c>
    </row>
    <row r="55" customFormat="false" ht="15" hidden="false" customHeight="false" outlineLevel="0" collapsed="false">
      <c r="A55" s="11"/>
      <c r="B55" s="11"/>
      <c r="C55" s="15" t="str">
        <f aca="false">IF($B55="","",IFERROR(INDEX(Customers!$B$11:$B$5000,MATCH($B55,Customers!$A$11:$A$5000,0)),"Unknown ID"))</f>
        <v/>
      </c>
      <c r="D55" s="12"/>
      <c r="E55" s="18"/>
      <c r="F55" s="11"/>
      <c r="G55" s="15" t="str">
        <f aca="false">IF(AND($A55="",$B55="",$D55="",$E55="",$F55=""),"",IF($A55="","Fix: add a payment ID",IF(COUNTIF($A$6:$A$5000,$A55)+COUNTIF(Charges!$A$6:$A$5000,$A55)&gt;1,"Fix: duplicate ID",IF($B55="","Fix: choose a customer ID",IF(COUNTIF(Customers!$A$11:$A$5000,$B55)=0,"Fix: unknown customer ID",IF(COUNTIF(Customers!$A$11:$A$5000,$B55)&gt;1,"Fix: customer ID used twice on Customers",IF(NOT(ISNUMBER($D55)),"Fix: date received",IF(OR($D55&lt;36526,$D55&lt;&gt;INT($D55)),"Fix: date received",IF($D55&gt;AsOf,"Fix: date received is after the as-of date",IF(NOT(ISNUMBER($E55)),"Fix: amount must be a number",IF($E55&lt;=0,"Fix: amount must be more than 0",IF(ROUND($E55,2)&lt;&gt;$E55,"Fix: amount in dollars and cents",IF($E55&gt;999999.99,"Fix: amount too large","OK")))))))))))))</f>
        <v/>
      </c>
    </row>
    <row r="56" customFormat="false" ht="15" hidden="false" customHeight="false" outlineLevel="0" collapsed="false">
      <c r="A56" s="11"/>
      <c r="B56" s="11"/>
      <c r="C56" s="15" t="str">
        <f aca="false">IF($B56="","",IFERROR(INDEX(Customers!$B$11:$B$5000,MATCH($B56,Customers!$A$11:$A$5000,0)),"Unknown ID"))</f>
        <v/>
      </c>
      <c r="D56" s="12"/>
      <c r="E56" s="18"/>
      <c r="F56" s="11"/>
      <c r="G56" s="15" t="str">
        <f aca="false">IF(AND($A56="",$B56="",$D56="",$E56="",$F56=""),"",IF($A56="","Fix: add a payment ID",IF(COUNTIF($A$6:$A$5000,$A56)+COUNTIF(Charges!$A$6:$A$5000,$A56)&gt;1,"Fix: duplicate ID",IF($B56="","Fix: choose a customer ID",IF(COUNTIF(Customers!$A$11:$A$5000,$B56)=0,"Fix: unknown customer ID",IF(COUNTIF(Customers!$A$11:$A$5000,$B56)&gt;1,"Fix: customer ID used twice on Customers",IF(NOT(ISNUMBER($D56)),"Fix: date received",IF(OR($D56&lt;36526,$D56&lt;&gt;INT($D56)),"Fix: date received",IF($D56&gt;AsOf,"Fix: date received is after the as-of date",IF(NOT(ISNUMBER($E56)),"Fix: amount must be a number",IF($E56&lt;=0,"Fix: amount must be more than 0",IF(ROUND($E56,2)&lt;&gt;$E56,"Fix: amount in dollars and cents",IF($E56&gt;999999.99,"Fix: amount too large","OK")))))))))))))</f>
        <v/>
      </c>
    </row>
    <row r="57" customFormat="false" ht="15" hidden="false" customHeight="false" outlineLevel="0" collapsed="false">
      <c r="A57" s="11"/>
      <c r="B57" s="11"/>
      <c r="C57" s="15" t="str">
        <f aca="false">IF($B57="","",IFERROR(INDEX(Customers!$B$11:$B$5000,MATCH($B57,Customers!$A$11:$A$5000,0)),"Unknown ID"))</f>
        <v/>
      </c>
      <c r="D57" s="12"/>
      <c r="E57" s="18"/>
      <c r="F57" s="11"/>
      <c r="G57" s="15" t="str">
        <f aca="false">IF(AND($A57="",$B57="",$D57="",$E57="",$F57=""),"",IF($A57="","Fix: add a payment ID",IF(COUNTIF($A$6:$A$5000,$A57)+COUNTIF(Charges!$A$6:$A$5000,$A57)&gt;1,"Fix: duplicate ID",IF($B57="","Fix: choose a customer ID",IF(COUNTIF(Customers!$A$11:$A$5000,$B57)=0,"Fix: unknown customer ID",IF(COUNTIF(Customers!$A$11:$A$5000,$B57)&gt;1,"Fix: customer ID used twice on Customers",IF(NOT(ISNUMBER($D57)),"Fix: date received",IF(OR($D57&lt;36526,$D57&lt;&gt;INT($D57)),"Fix: date received",IF($D57&gt;AsOf,"Fix: date received is after the as-of date",IF(NOT(ISNUMBER($E57)),"Fix: amount must be a number",IF($E57&lt;=0,"Fix: amount must be more than 0",IF(ROUND($E57,2)&lt;&gt;$E57,"Fix: amount in dollars and cents",IF($E57&gt;999999.99,"Fix: amount too large","OK")))))))))))))</f>
        <v/>
      </c>
    </row>
    <row r="58" customFormat="false" ht="15" hidden="false" customHeight="false" outlineLevel="0" collapsed="false">
      <c r="A58" s="11"/>
      <c r="B58" s="11"/>
      <c r="C58" s="15" t="str">
        <f aca="false">IF($B58="","",IFERROR(INDEX(Customers!$B$11:$B$5000,MATCH($B58,Customers!$A$11:$A$5000,0)),"Unknown ID"))</f>
        <v/>
      </c>
      <c r="D58" s="12"/>
      <c r="E58" s="18"/>
      <c r="F58" s="11"/>
      <c r="G58" s="15" t="str">
        <f aca="false">IF(AND($A58="",$B58="",$D58="",$E58="",$F58=""),"",IF($A58="","Fix: add a payment ID",IF(COUNTIF($A$6:$A$5000,$A58)+COUNTIF(Charges!$A$6:$A$5000,$A58)&gt;1,"Fix: duplicate ID",IF($B58="","Fix: choose a customer ID",IF(COUNTIF(Customers!$A$11:$A$5000,$B58)=0,"Fix: unknown customer ID",IF(COUNTIF(Customers!$A$11:$A$5000,$B58)&gt;1,"Fix: customer ID used twice on Customers",IF(NOT(ISNUMBER($D58)),"Fix: date received",IF(OR($D58&lt;36526,$D58&lt;&gt;INT($D58)),"Fix: date received",IF($D58&gt;AsOf,"Fix: date received is after the as-of date",IF(NOT(ISNUMBER($E58)),"Fix: amount must be a number",IF($E58&lt;=0,"Fix: amount must be more than 0",IF(ROUND($E58,2)&lt;&gt;$E58,"Fix: amount in dollars and cents",IF($E58&gt;999999.99,"Fix: amount too large","OK")))))))))))))</f>
        <v/>
      </c>
    </row>
    <row r="59" customFormat="false" ht="15" hidden="false" customHeight="false" outlineLevel="0" collapsed="false">
      <c r="A59" s="11"/>
      <c r="B59" s="11"/>
      <c r="C59" s="15" t="str">
        <f aca="false">IF($B59="","",IFERROR(INDEX(Customers!$B$11:$B$5000,MATCH($B59,Customers!$A$11:$A$5000,0)),"Unknown ID"))</f>
        <v/>
      </c>
      <c r="D59" s="12"/>
      <c r="E59" s="18"/>
      <c r="F59" s="11"/>
      <c r="G59" s="15" t="str">
        <f aca="false">IF(AND($A59="",$B59="",$D59="",$E59="",$F59=""),"",IF($A59="","Fix: add a payment ID",IF(COUNTIF($A$6:$A$5000,$A59)+COUNTIF(Charges!$A$6:$A$5000,$A59)&gt;1,"Fix: duplicate ID",IF($B59="","Fix: choose a customer ID",IF(COUNTIF(Customers!$A$11:$A$5000,$B59)=0,"Fix: unknown customer ID",IF(COUNTIF(Customers!$A$11:$A$5000,$B59)&gt;1,"Fix: customer ID used twice on Customers",IF(NOT(ISNUMBER($D59)),"Fix: date received",IF(OR($D59&lt;36526,$D59&lt;&gt;INT($D59)),"Fix: date received",IF($D59&gt;AsOf,"Fix: date received is after the as-of date",IF(NOT(ISNUMBER($E59)),"Fix: amount must be a number",IF($E59&lt;=0,"Fix: amount must be more than 0",IF(ROUND($E59,2)&lt;&gt;$E59,"Fix: amount in dollars and cents",IF($E59&gt;999999.99,"Fix: amount too large","OK")))))))))))))</f>
        <v/>
      </c>
    </row>
    <row r="60" customFormat="false" ht="15" hidden="false" customHeight="false" outlineLevel="0" collapsed="false">
      <c r="A60" s="11"/>
      <c r="B60" s="11"/>
      <c r="C60" s="15" t="str">
        <f aca="false">IF($B60="","",IFERROR(INDEX(Customers!$B$11:$B$5000,MATCH($B60,Customers!$A$11:$A$5000,0)),"Unknown ID"))</f>
        <v/>
      </c>
      <c r="D60" s="12"/>
      <c r="E60" s="18"/>
      <c r="F60" s="11"/>
      <c r="G60" s="15" t="str">
        <f aca="false">IF(AND($A60="",$B60="",$D60="",$E60="",$F60=""),"",IF($A60="","Fix: add a payment ID",IF(COUNTIF($A$6:$A$5000,$A60)+COUNTIF(Charges!$A$6:$A$5000,$A60)&gt;1,"Fix: duplicate ID",IF($B60="","Fix: choose a customer ID",IF(COUNTIF(Customers!$A$11:$A$5000,$B60)=0,"Fix: unknown customer ID",IF(COUNTIF(Customers!$A$11:$A$5000,$B60)&gt;1,"Fix: customer ID used twice on Customers",IF(NOT(ISNUMBER($D60)),"Fix: date received",IF(OR($D60&lt;36526,$D60&lt;&gt;INT($D60)),"Fix: date received",IF($D60&gt;AsOf,"Fix: date received is after the as-of date",IF(NOT(ISNUMBER($E60)),"Fix: amount must be a number",IF($E60&lt;=0,"Fix: amount must be more than 0",IF(ROUND($E60,2)&lt;&gt;$E60,"Fix: amount in dollars and cents",IF($E60&gt;999999.99,"Fix: amount too large","OK")))))))))))))</f>
        <v/>
      </c>
    </row>
    <row r="61" customFormat="false" ht="15" hidden="false" customHeight="false" outlineLevel="0" collapsed="false">
      <c r="A61" s="11"/>
      <c r="B61" s="11"/>
      <c r="C61" s="15" t="str">
        <f aca="false">IF($B61="","",IFERROR(INDEX(Customers!$B$11:$B$5000,MATCH($B61,Customers!$A$11:$A$5000,0)),"Unknown ID"))</f>
        <v/>
      </c>
      <c r="D61" s="12"/>
      <c r="E61" s="18"/>
      <c r="F61" s="11"/>
      <c r="G61" s="15" t="str">
        <f aca="false">IF(AND($A61="",$B61="",$D61="",$E61="",$F61=""),"",IF($A61="","Fix: add a payment ID",IF(COUNTIF($A$6:$A$5000,$A61)+COUNTIF(Charges!$A$6:$A$5000,$A61)&gt;1,"Fix: duplicate ID",IF($B61="","Fix: choose a customer ID",IF(COUNTIF(Customers!$A$11:$A$5000,$B61)=0,"Fix: unknown customer ID",IF(COUNTIF(Customers!$A$11:$A$5000,$B61)&gt;1,"Fix: customer ID used twice on Customers",IF(NOT(ISNUMBER($D61)),"Fix: date received",IF(OR($D61&lt;36526,$D61&lt;&gt;INT($D61)),"Fix: date received",IF($D61&gt;AsOf,"Fix: date received is after the as-of date",IF(NOT(ISNUMBER($E61)),"Fix: amount must be a number",IF($E61&lt;=0,"Fix: amount must be more than 0",IF(ROUND($E61,2)&lt;&gt;$E61,"Fix: amount in dollars and cents",IF($E61&gt;999999.99,"Fix: amount too large","OK")))))))))))))</f>
        <v/>
      </c>
    </row>
    <row r="62" customFormat="false" ht="15" hidden="false" customHeight="false" outlineLevel="0" collapsed="false">
      <c r="A62" s="11"/>
      <c r="B62" s="11"/>
      <c r="C62" s="15" t="str">
        <f aca="false">IF($B62="","",IFERROR(INDEX(Customers!$B$11:$B$5000,MATCH($B62,Customers!$A$11:$A$5000,0)),"Unknown ID"))</f>
        <v/>
      </c>
      <c r="D62" s="12"/>
      <c r="E62" s="18"/>
      <c r="F62" s="11"/>
      <c r="G62" s="15" t="str">
        <f aca="false">IF(AND($A62="",$B62="",$D62="",$E62="",$F62=""),"",IF($A62="","Fix: add a payment ID",IF(COUNTIF($A$6:$A$5000,$A62)+COUNTIF(Charges!$A$6:$A$5000,$A62)&gt;1,"Fix: duplicate ID",IF($B62="","Fix: choose a customer ID",IF(COUNTIF(Customers!$A$11:$A$5000,$B62)=0,"Fix: unknown customer ID",IF(COUNTIF(Customers!$A$11:$A$5000,$B62)&gt;1,"Fix: customer ID used twice on Customers",IF(NOT(ISNUMBER($D62)),"Fix: date received",IF(OR($D62&lt;36526,$D62&lt;&gt;INT($D62)),"Fix: date received",IF($D62&gt;AsOf,"Fix: date received is after the as-of date",IF(NOT(ISNUMBER($E62)),"Fix: amount must be a number",IF($E62&lt;=0,"Fix: amount must be more than 0",IF(ROUND($E62,2)&lt;&gt;$E62,"Fix: amount in dollars and cents",IF($E62&gt;999999.99,"Fix: amount too large","OK")))))))))))))</f>
        <v/>
      </c>
    </row>
    <row r="63" customFormat="false" ht="15" hidden="false" customHeight="false" outlineLevel="0" collapsed="false">
      <c r="A63" s="11"/>
      <c r="B63" s="11"/>
      <c r="C63" s="15" t="str">
        <f aca="false">IF($B63="","",IFERROR(INDEX(Customers!$B$11:$B$5000,MATCH($B63,Customers!$A$11:$A$5000,0)),"Unknown ID"))</f>
        <v/>
      </c>
      <c r="D63" s="12"/>
      <c r="E63" s="18"/>
      <c r="F63" s="11"/>
      <c r="G63" s="15" t="str">
        <f aca="false">IF(AND($A63="",$B63="",$D63="",$E63="",$F63=""),"",IF($A63="","Fix: add a payment ID",IF(COUNTIF($A$6:$A$5000,$A63)+COUNTIF(Charges!$A$6:$A$5000,$A63)&gt;1,"Fix: duplicate ID",IF($B63="","Fix: choose a customer ID",IF(COUNTIF(Customers!$A$11:$A$5000,$B63)=0,"Fix: unknown customer ID",IF(COUNTIF(Customers!$A$11:$A$5000,$B63)&gt;1,"Fix: customer ID used twice on Customers",IF(NOT(ISNUMBER($D63)),"Fix: date received",IF(OR($D63&lt;36526,$D63&lt;&gt;INT($D63)),"Fix: date received",IF($D63&gt;AsOf,"Fix: date received is after the as-of date",IF(NOT(ISNUMBER($E63)),"Fix: amount must be a number",IF($E63&lt;=0,"Fix: amount must be more than 0",IF(ROUND($E63,2)&lt;&gt;$E63,"Fix: amount in dollars and cents",IF($E63&gt;999999.99,"Fix: amount too large","OK")))))))))))))</f>
        <v/>
      </c>
    </row>
    <row r="64" customFormat="false" ht="15" hidden="false" customHeight="false" outlineLevel="0" collapsed="false">
      <c r="A64" s="11"/>
      <c r="B64" s="11"/>
      <c r="C64" s="15" t="str">
        <f aca="false">IF($B64="","",IFERROR(INDEX(Customers!$B$11:$B$5000,MATCH($B64,Customers!$A$11:$A$5000,0)),"Unknown ID"))</f>
        <v/>
      </c>
      <c r="D64" s="12"/>
      <c r="E64" s="18"/>
      <c r="F64" s="11"/>
      <c r="G64" s="15" t="str">
        <f aca="false">IF(AND($A64="",$B64="",$D64="",$E64="",$F64=""),"",IF($A64="","Fix: add a payment ID",IF(COUNTIF($A$6:$A$5000,$A64)+COUNTIF(Charges!$A$6:$A$5000,$A64)&gt;1,"Fix: duplicate ID",IF($B64="","Fix: choose a customer ID",IF(COUNTIF(Customers!$A$11:$A$5000,$B64)=0,"Fix: unknown customer ID",IF(COUNTIF(Customers!$A$11:$A$5000,$B64)&gt;1,"Fix: customer ID used twice on Customers",IF(NOT(ISNUMBER($D64)),"Fix: date received",IF(OR($D64&lt;36526,$D64&lt;&gt;INT($D64)),"Fix: date received",IF($D64&gt;AsOf,"Fix: date received is after the as-of date",IF(NOT(ISNUMBER($E64)),"Fix: amount must be a number",IF($E64&lt;=0,"Fix: amount must be more than 0",IF(ROUND($E64,2)&lt;&gt;$E64,"Fix: amount in dollars and cents",IF($E64&gt;999999.99,"Fix: amount too large","OK")))))))))))))</f>
        <v/>
      </c>
    </row>
    <row r="65" customFormat="false" ht="15" hidden="false" customHeight="false" outlineLevel="0" collapsed="false">
      <c r="A65" s="11"/>
      <c r="B65" s="11"/>
      <c r="C65" s="15" t="str">
        <f aca="false">IF($B65="","",IFERROR(INDEX(Customers!$B$11:$B$5000,MATCH($B65,Customers!$A$11:$A$5000,0)),"Unknown ID"))</f>
        <v/>
      </c>
      <c r="D65" s="12"/>
      <c r="E65" s="18"/>
      <c r="F65" s="11"/>
      <c r="G65" s="15" t="str">
        <f aca="false">IF(AND($A65="",$B65="",$D65="",$E65="",$F65=""),"",IF($A65="","Fix: add a payment ID",IF(COUNTIF($A$6:$A$5000,$A65)+COUNTIF(Charges!$A$6:$A$5000,$A65)&gt;1,"Fix: duplicate ID",IF($B65="","Fix: choose a customer ID",IF(COUNTIF(Customers!$A$11:$A$5000,$B65)=0,"Fix: unknown customer ID",IF(COUNTIF(Customers!$A$11:$A$5000,$B65)&gt;1,"Fix: customer ID used twice on Customers",IF(NOT(ISNUMBER($D65)),"Fix: date received",IF(OR($D65&lt;36526,$D65&lt;&gt;INT($D65)),"Fix: date received",IF($D65&gt;AsOf,"Fix: date received is after the as-of date",IF(NOT(ISNUMBER($E65)),"Fix: amount must be a number",IF($E65&lt;=0,"Fix: amount must be more than 0",IF(ROUND($E65,2)&lt;&gt;$E65,"Fix: amount in dollars and cents",IF($E65&gt;999999.99,"Fix: amount too large","OK")))))))))))))</f>
        <v/>
      </c>
    </row>
    <row r="66" customFormat="false" ht="15" hidden="false" customHeight="false" outlineLevel="0" collapsed="false">
      <c r="A66" s="11"/>
      <c r="B66" s="11"/>
      <c r="C66" s="15" t="str">
        <f aca="false">IF($B66="","",IFERROR(INDEX(Customers!$B$11:$B$5000,MATCH($B66,Customers!$A$11:$A$5000,0)),"Unknown ID"))</f>
        <v/>
      </c>
      <c r="D66" s="12"/>
      <c r="E66" s="18"/>
      <c r="F66" s="11"/>
      <c r="G66" s="15" t="str">
        <f aca="false">IF(AND($A66="",$B66="",$D66="",$E66="",$F66=""),"",IF($A66="","Fix: add a payment ID",IF(COUNTIF($A$6:$A$5000,$A66)+COUNTIF(Charges!$A$6:$A$5000,$A66)&gt;1,"Fix: duplicate ID",IF($B66="","Fix: choose a customer ID",IF(COUNTIF(Customers!$A$11:$A$5000,$B66)=0,"Fix: unknown customer ID",IF(COUNTIF(Customers!$A$11:$A$5000,$B66)&gt;1,"Fix: customer ID used twice on Customers",IF(NOT(ISNUMBER($D66)),"Fix: date received",IF(OR($D66&lt;36526,$D66&lt;&gt;INT($D66)),"Fix: date received",IF($D66&gt;AsOf,"Fix: date received is after the as-of date",IF(NOT(ISNUMBER($E66)),"Fix: amount must be a number",IF($E66&lt;=0,"Fix: amount must be more than 0",IF(ROUND($E66,2)&lt;&gt;$E66,"Fix: amount in dollars and cents",IF($E66&gt;999999.99,"Fix: amount too large","OK")))))))))))))</f>
        <v/>
      </c>
    </row>
    <row r="67" customFormat="false" ht="15" hidden="false" customHeight="false" outlineLevel="0" collapsed="false">
      <c r="A67" s="11"/>
      <c r="B67" s="11"/>
      <c r="C67" s="15" t="str">
        <f aca="false">IF($B67="","",IFERROR(INDEX(Customers!$B$11:$B$5000,MATCH($B67,Customers!$A$11:$A$5000,0)),"Unknown ID"))</f>
        <v/>
      </c>
      <c r="D67" s="12"/>
      <c r="E67" s="18"/>
      <c r="F67" s="11"/>
      <c r="G67" s="15" t="str">
        <f aca="false">IF(AND($A67="",$B67="",$D67="",$E67="",$F67=""),"",IF($A67="","Fix: add a payment ID",IF(COUNTIF($A$6:$A$5000,$A67)+COUNTIF(Charges!$A$6:$A$5000,$A67)&gt;1,"Fix: duplicate ID",IF($B67="","Fix: choose a customer ID",IF(COUNTIF(Customers!$A$11:$A$5000,$B67)=0,"Fix: unknown customer ID",IF(COUNTIF(Customers!$A$11:$A$5000,$B67)&gt;1,"Fix: customer ID used twice on Customers",IF(NOT(ISNUMBER($D67)),"Fix: date received",IF(OR($D67&lt;36526,$D67&lt;&gt;INT($D67)),"Fix: date received",IF($D67&gt;AsOf,"Fix: date received is after the as-of date",IF(NOT(ISNUMBER($E67)),"Fix: amount must be a number",IF($E67&lt;=0,"Fix: amount must be more than 0",IF(ROUND($E67,2)&lt;&gt;$E67,"Fix: amount in dollars and cents",IF($E67&gt;999999.99,"Fix: amount too large","OK")))))))))))))</f>
        <v/>
      </c>
    </row>
    <row r="68" customFormat="false" ht="15" hidden="false" customHeight="false" outlineLevel="0" collapsed="false">
      <c r="A68" s="11"/>
      <c r="B68" s="11"/>
      <c r="C68" s="15" t="str">
        <f aca="false">IF($B68="","",IFERROR(INDEX(Customers!$B$11:$B$5000,MATCH($B68,Customers!$A$11:$A$5000,0)),"Unknown ID"))</f>
        <v/>
      </c>
      <c r="D68" s="12"/>
      <c r="E68" s="18"/>
      <c r="F68" s="11"/>
      <c r="G68" s="15" t="str">
        <f aca="false">IF(AND($A68="",$B68="",$D68="",$E68="",$F68=""),"",IF($A68="","Fix: add a payment ID",IF(COUNTIF($A$6:$A$5000,$A68)+COUNTIF(Charges!$A$6:$A$5000,$A68)&gt;1,"Fix: duplicate ID",IF($B68="","Fix: choose a customer ID",IF(COUNTIF(Customers!$A$11:$A$5000,$B68)=0,"Fix: unknown customer ID",IF(COUNTIF(Customers!$A$11:$A$5000,$B68)&gt;1,"Fix: customer ID used twice on Customers",IF(NOT(ISNUMBER($D68)),"Fix: date received",IF(OR($D68&lt;36526,$D68&lt;&gt;INT($D68)),"Fix: date received",IF($D68&gt;AsOf,"Fix: date received is after the as-of date",IF(NOT(ISNUMBER($E68)),"Fix: amount must be a number",IF($E68&lt;=0,"Fix: amount must be more than 0",IF(ROUND($E68,2)&lt;&gt;$E68,"Fix: amount in dollars and cents",IF($E68&gt;999999.99,"Fix: amount too large","OK")))))))))))))</f>
        <v/>
      </c>
    </row>
    <row r="69" customFormat="false" ht="15" hidden="false" customHeight="false" outlineLevel="0" collapsed="false">
      <c r="A69" s="11"/>
      <c r="B69" s="11"/>
      <c r="C69" s="15" t="str">
        <f aca="false">IF($B69="","",IFERROR(INDEX(Customers!$B$11:$B$5000,MATCH($B69,Customers!$A$11:$A$5000,0)),"Unknown ID"))</f>
        <v/>
      </c>
      <c r="D69" s="12"/>
      <c r="E69" s="18"/>
      <c r="F69" s="11"/>
      <c r="G69" s="15" t="str">
        <f aca="false">IF(AND($A69="",$B69="",$D69="",$E69="",$F69=""),"",IF($A69="","Fix: add a payment ID",IF(COUNTIF($A$6:$A$5000,$A69)+COUNTIF(Charges!$A$6:$A$5000,$A69)&gt;1,"Fix: duplicate ID",IF($B69="","Fix: choose a customer ID",IF(COUNTIF(Customers!$A$11:$A$5000,$B69)=0,"Fix: unknown customer ID",IF(COUNTIF(Customers!$A$11:$A$5000,$B69)&gt;1,"Fix: customer ID used twice on Customers",IF(NOT(ISNUMBER($D69)),"Fix: date received",IF(OR($D69&lt;36526,$D69&lt;&gt;INT($D69)),"Fix: date received",IF($D69&gt;AsOf,"Fix: date received is after the as-of date",IF(NOT(ISNUMBER($E69)),"Fix: amount must be a number",IF($E69&lt;=0,"Fix: amount must be more than 0",IF(ROUND($E69,2)&lt;&gt;$E69,"Fix: amount in dollars and cents",IF($E69&gt;999999.99,"Fix: amount too large","OK")))))))))))))</f>
        <v/>
      </c>
    </row>
    <row r="70" customFormat="false" ht="15" hidden="false" customHeight="false" outlineLevel="0" collapsed="false">
      <c r="A70" s="11"/>
      <c r="B70" s="11"/>
      <c r="C70" s="15" t="str">
        <f aca="false">IF($B70="","",IFERROR(INDEX(Customers!$B$11:$B$5000,MATCH($B70,Customers!$A$11:$A$5000,0)),"Unknown ID"))</f>
        <v/>
      </c>
      <c r="D70" s="12"/>
      <c r="E70" s="18"/>
      <c r="F70" s="11"/>
      <c r="G70" s="15" t="str">
        <f aca="false">IF(AND($A70="",$B70="",$D70="",$E70="",$F70=""),"",IF($A70="","Fix: add a payment ID",IF(COUNTIF($A$6:$A$5000,$A70)+COUNTIF(Charges!$A$6:$A$5000,$A70)&gt;1,"Fix: duplicate ID",IF($B70="","Fix: choose a customer ID",IF(COUNTIF(Customers!$A$11:$A$5000,$B70)=0,"Fix: unknown customer ID",IF(COUNTIF(Customers!$A$11:$A$5000,$B70)&gt;1,"Fix: customer ID used twice on Customers",IF(NOT(ISNUMBER($D70)),"Fix: date received",IF(OR($D70&lt;36526,$D70&lt;&gt;INT($D70)),"Fix: date received",IF($D70&gt;AsOf,"Fix: date received is after the as-of date",IF(NOT(ISNUMBER($E70)),"Fix: amount must be a number",IF($E70&lt;=0,"Fix: amount must be more than 0",IF(ROUND($E70,2)&lt;&gt;$E70,"Fix: amount in dollars and cents",IF($E70&gt;999999.99,"Fix: amount too large","OK")))))))))))))</f>
        <v/>
      </c>
    </row>
    <row r="71" customFormat="false" ht="15" hidden="false" customHeight="false" outlineLevel="0" collapsed="false">
      <c r="A71" s="11"/>
      <c r="B71" s="11"/>
      <c r="C71" s="15" t="str">
        <f aca="false">IF($B71="","",IFERROR(INDEX(Customers!$B$11:$B$5000,MATCH($B71,Customers!$A$11:$A$5000,0)),"Unknown ID"))</f>
        <v/>
      </c>
      <c r="D71" s="12"/>
      <c r="E71" s="18"/>
      <c r="F71" s="11"/>
      <c r="G71" s="15" t="str">
        <f aca="false">IF(AND($A71="",$B71="",$D71="",$E71="",$F71=""),"",IF($A71="","Fix: add a payment ID",IF(COUNTIF($A$6:$A$5000,$A71)+COUNTIF(Charges!$A$6:$A$5000,$A71)&gt;1,"Fix: duplicate ID",IF($B71="","Fix: choose a customer ID",IF(COUNTIF(Customers!$A$11:$A$5000,$B71)=0,"Fix: unknown customer ID",IF(COUNTIF(Customers!$A$11:$A$5000,$B71)&gt;1,"Fix: customer ID used twice on Customers",IF(NOT(ISNUMBER($D71)),"Fix: date received",IF(OR($D71&lt;36526,$D71&lt;&gt;INT($D71)),"Fix: date received",IF($D71&gt;AsOf,"Fix: date received is after the as-of date",IF(NOT(ISNUMBER($E71)),"Fix: amount must be a number",IF($E71&lt;=0,"Fix: amount must be more than 0",IF(ROUND($E71,2)&lt;&gt;$E71,"Fix: amount in dollars and cents",IF($E71&gt;999999.99,"Fix: amount too large","OK")))))))))))))</f>
        <v/>
      </c>
    </row>
    <row r="72" customFormat="false" ht="15" hidden="false" customHeight="false" outlineLevel="0" collapsed="false">
      <c r="A72" s="11"/>
      <c r="B72" s="11"/>
      <c r="C72" s="15" t="str">
        <f aca="false">IF($B72="","",IFERROR(INDEX(Customers!$B$11:$B$5000,MATCH($B72,Customers!$A$11:$A$5000,0)),"Unknown ID"))</f>
        <v/>
      </c>
      <c r="D72" s="12"/>
      <c r="E72" s="18"/>
      <c r="F72" s="11"/>
      <c r="G72" s="15" t="str">
        <f aca="false">IF(AND($A72="",$B72="",$D72="",$E72="",$F72=""),"",IF($A72="","Fix: add a payment ID",IF(COUNTIF($A$6:$A$5000,$A72)+COUNTIF(Charges!$A$6:$A$5000,$A72)&gt;1,"Fix: duplicate ID",IF($B72="","Fix: choose a customer ID",IF(COUNTIF(Customers!$A$11:$A$5000,$B72)=0,"Fix: unknown customer ID",IF(COUNTIF(Customers!$A$11:$A$5000,$B72)&gt;1,"Fix: customer ID used twice on Customers",IF(NOT(ISNUMBER($D72)),"Fix: date received",IF(OR($D72&lt;36526,$D72&lt;&gt;INT($D72)),"Fix: date received",IF($D72&gt;AsOf,"Fix: date received is after the as-of date",IF(NOT(ISNUMBER($E72)),"Fix: amount must be a number",IF($E72&lt;=0,"Fix: amount must be more than 0",IF(ROUND($E72,2)&lt;&gt;$E72,"Fix: amount in dollars and cents",IF($E72&gt;999999.99,"Fix: amount too large","OK")))))))))))))</f>
        <v/>
      </c>
    </row>
    <row r="73" customFormat="false" ht="15" hidden="false" customHeight="false" outlineLevel="0" collapsed="false">
      <c r="A73" s="11"/>
      <c r="B73" s="11"/>
      <c r="C73" s="15" t="str">
        <f aca="false">IF($B73="","",IFERROR(INDEX(Customers!$B$11:$B$5000,MATCH($B73,Customers!$A$11:$A$5000,0)),"Unknown ID"))</f>
        <v/>
      </c>
      <c r="D73" s="12"/>
      <c r="E73" s="18"/>
      <c r="F73" s="11"/>
      <c r="G73" s="15" t="str">
        <f aca="false">IF(AND($A73="",$B73="",$D73="",$E73="",$F73=""),"",IF($A73="","Fix: add a payment ID",IF(COUNTIF($A$6:$A$5000,$A73)+COUNTIF(Charges!$A$6:$A$5000,$A73)&gt;1,"Fix: duplicate ID",IF($B73="","Fix: choose a customer ID",IF(COUNTIF(Customers!$A$11:$A$5000,$B73)=0,"Fix: unknown customer ID",IF(COUNTIF(Customers!$A$11:$A$5000,$B73)&gt;1,"Fix: customer ID used twice on Customers",IF(NOT(ISNUMBER($D73)),"Fix: date received",IF(OR($D73&lt;36526,$D73&lt;&gt;INT($D73)),"Fix: date received",IF($D73&gt;AsOf,"Fix: date received is after the as-of date",IF(NOT(ISNUMBER($E73)),"Fix: amount must be a number",IF($E73&lt;=0,"Fix: amount must be more than 0",IF(ROUND($E73,2)&lt;&gt;$E73,"Fix: amount in dollars and cents",IF($E73&gt;999999.99,"Fix: amount too large","OK")))))))))))))</f>
        <v/>
      </c>
    </row>
    <row r="74" customFormat="false" ht="15" hidden="false" customHeight="false" outlineLevel="0" collapsed="false">
      <c r="A74" s="11"/>
      <c r="B74" s="11"/>
      <c r="C74" s="15" t="str">
        <f aca="false">IF($B74="","",IFERROR(INDEX(Customers!$B$11:$B$5000,MATCH($B74,Customers!$A$11:$A$5000,0)),"Unknown ID"))</f>
        <v/>
      </c>
      <c r="D74" s="12"/>
      <c r="E74" s="18"/>
      <c r="F74" s="11"/>
      <c r="G74" s="15" t="str">
        <f aca="false">IF(AND($A74="",$B74="",$D74="",$E74="",$F74=""),"",IF($A74="","Fix: add a payment ID",IF(COUNTIF($A$6:$A$5000,$A74)+COUNTIF(Charges!$A$6:$A$5000,$A74)&gt;1,"Fix: duplicate ID",IF($B74="","Fix: choose a customer ID",IF(COUNTIF(Customers!$A$11:$A$5000,$B74)=0,"Fix: unknown customer ID",IF(COUNTIF(Customers!$A$11:$A$5000,$B74)&gt;1,"Fix: customer ID used twice on Customers",IF(NOT(ISNUMBER($D74)),"Fix: date received",IF(OR($D74&lt;36526,$D74&lt;&gt;INT($D74)),"Fix: date received",IF($D74&gt;AsOf,"Fix: date received is after the as-of date",IF(NOT(ISNUMBER($E74)),"Fix: amount must be a number",IF($E74&lt;=0,"Fix: amount must be more than 0",IF(ROUND($E74,2)&lt;&gt;$E74,"Fix: amount in dollars and cents",IF($E74&gt;999999.99,"Fix: amount too large","OK")))))))))))))</f>
        <v/>
      </c>
    </row>
    <row r="75" customFormat="false" ht="15" hidden="false" customHeight="false" outlineLevel="0" collapsed="false">
      <c r="A75" s="11"/>
      <c r="B75" s="11"/>
      <c r="C75" s="15" t="str">
        <f aca="false">IF($B75="","",IFERROR(INDEX(Customers!$B$11:$B$5000,MATCH($B75,Customers!$A$11:$A$5000,0)),"Unknown ID"))</f>
        <v/>
      </c>
      <c r="D75" s="12"/>
      <c r="E75" s="18"/>
      <c r="F75" s="11"/>
      <c r="G75" s="15" t="str">
        <f aca="false">IF(AND($A75="",$B75="",$D75="",$E75="",$F75=""),"",IF($A75="","Fix: add a payment ID",IF(COUNTIF($A$6:$A$5000,$A75)+COUNTIF(Charges!$A$6:$A$5000,$A75)&gt;1,"Fix: duplicate ID",IF($B75="","Fix: choose a customer ID",IF(COUNTIF(Customers!$A$11:$A$5000,$B75)=0,"Fix: unknown customer ID",IF(COUNTIF(Customers!$A$11:$A$5000,$B75)&gt;1,"Fix: customer ID used twice on Customers",IF(NOT(ISNUMBER($D75)),"Fix: date received",IF(OR($D75&lt;36526,$D75&lt;&gt;INT($D75)),"Fix: date received",IF($D75&gt;AsOf,"Fix: date received is after the as-of date",IF(NOT(ISNUMBER($E75)),"Fix: amount must be a number",IF($E75&lt;=0,"Fix: amount must be more than 0",IF(ROUND($E75,2)&lt;&gt;$E75,"Fix: amount in dollars and cents",IF($E75&gt;999999.99,"Fix: amount too large","OK")))))))))))))</f>
        <v/>
      </c>
    </row>
    <row r="76" customFormat="false" ht="15" hidden="false" customHeight="false" outlineLevel="0" collapsed="false">
      <c r="A76" s="11"/>
      <c r="B76" s="11"/>
      <c r="C76" s="15" t="str">
        <f aca="false">IF($B76="","",IFERROR(INDEX(Customers!$B$11:$B$5000,MATCH($B76,Customers!$A$11:$A$5000,0)),"Unknown ID"))</f>
        <v/>
      </c>
      <c r="D76" s="12"/>
      <c r="E76" s="18"/>
      <c r="F76" s="11"/>
      <c r="G76" s="15" t="str">
        <f aca="false">IF(AND($A76="",$B76="",$D76="",$E76="",$F76=""),"",IF($A76="","Fix: add a payment ID",IF(COUNTIF($A$6:$A$5000,$A76)+COUNTIF(Charges!$A$6:$A$5000,$A76)&gt;1,"Fix: duplicate ID",IF($B76="","Fix: choose a customer ID",IF(COUNTIF(Customers!$A$11:$A$5000,$B76)=0,"Fix: unknown customer ID",IF(COUNTIF(Customers!$A$11:$A$5000,$B76)&gt;1,"Fix: customer ID used twice on Customers",IF(NOT(ISNUMBER($D76)),"Fix: date received",IF(OR($D76&lt;36526,$D76&lt;&gt;INT($D76)),"Fix: date received",IF($D76&gt;AsOf,"Fix: date received is after the as-of date",IF(NOT(ISNUMBER($E76)),"Fix: amount must be a number",IF($E76&lt;=0,"Fix: amount must be more than 0",IF(ROUND($E76,2)&lt;&gt;$E76,"Fix: amount in dollars and cents",IF($E76&gt;999999.99,"Fix: amount too large","OK")))))))))))))</f>
        <v/>
      </c>
    </row>
    <row r="77" customFormat="false" ht="15" hidden="false" customHeight="false" outlineLevel="0" collapsed="false">
      <c r="A77" s="11"/>
      <c r="B77" s="11"/>
      <c r="C77" s="15" t="str">
        <f aca="false">IF($B77="","",IFERROR(INDEX(Customers!$B$11:$B$5000,MATCH($B77,Customers!$A$11:$A$5000,0)),"Unknown ID"))</f>
        <v/>
      </c>
      <c r="D77" s="12"/>
      <c r="E77" s="18"/>
      <c r="F77" s="11"/>
      <c r="G77" s="15" t="str">
        <f aca="false">IF(AND($A77="",$B77="",$D77="",$E77="",$F77=""),"",IF($A77="","Fix: add a payment ID",IF(COUNTIF($A$6:$A$5000,$A77)+COUNTIF(Charges!$A$6:$A$5000,$A77)&gt;1,"Fix: duplicate ID",IF($B77="","Fix: choose a customer ID",IF(COUNTIF(Customers!$A$11:$A$5000,$B77)=0,"Fix: unknown customer ID",IF(COUNTIF(Customers!$A$11:$A$5000,$B77)&gt;1,"Fix: customer ID used twice on Customers",IF(NOT(ISNUMBER($D77)),"Fix: date received",IF(OR($D77&lt;36526,$D77&lt;&gt;INT($D77)),"Fix: date received",IF($D77&gt;AsOf,"Fix: date received is after the as-of date",IF(NOT(ISNUMBER($E77)),"Fix: amount must be a number",IF($E77&lt;=0,"Fix: amount must be more than 0",IF(ROUND($E77,2)&lt;&gt;$E77,"Fix: amount in dollars and cents",IF($E77&gt;999999.99,"Fix: amount too large","OK")))))))))))))</f>
        <v/>
      </c>
    </row>
    <row r="78" customFormat="false" ht="15" hidden="false" customHeight="false" outlineLevel="0" collapsed="false">
      <c r="A78" s="11"/>
      <c r="B78" s="11"/>
      <c r="C78" s="15" t="str">
        <f aca="false">IF($B78="","",IFERROR(INDEX(Customers!$B$11:$B$5000,MATCH($B78,Customers!$A$11:$A$5000,0)),"Unknown ID"))</f>
        <v/>
      </c>
      <c r="D78" s="12"/>
      <c r="E78" s="18"/>
      <c r="F78" s="11"/>
      <c r="G78" s="15" t="str">
        <f aca="false">IF(AND($A78="",$B78="",$D78="",$E78="",$F78=""),"",IF($A78="","Fix: add a payment ID",IF(COUNTIF($A$6:$A$5000,$A78)+COUNTIF(Charges!$A$6:$A$5000,$A78)&gt;1,"Fix: duplicate ID",IF($B78="","Fix: choose a customer ID",IF(COUNTIF(Customers!$A$11:$A$5000,$B78)=0,"Fix: unknown customer ID",IF(COUNTIF(Customers!$A$11:$A$5000,$B78)&gt;1,"Fix: customer ID used twice on Customers",IF(NOT(ISNUMBER($D78)),"Fix: date received",IF(OR($D78&lt;36526,$D78&lt;&gt;INT($D78)),"Fix: date received",IF($D78&gt;AsOf,"Fix: date received is after the as-of date",IF(NOT(ISNUMBER($E78)),"Fix: amount must be a number",IF($E78&lt;=0,"Fix: amount must be more than 0",IF(ROUND($E78,2)&lt;&gt;$E78,"Fix: amount in dollars and cents",IF($E78&gt;999999.99,"Fix: amount too large","OK")))))))))))))</f>
        <v/>
      </c>
    </row>
    <row r="79" customFormat="false" ht="15" hidden="false" customHeight="false" outlineLevel="0" collapsed="false">
      <c r="A79" s="11"/>
      <c r="B79" s="11"/>
      <c r="C79" s="15" t="str">
        <f aca="false">IF($B79="","",IFERROR(INDEX(Customers!$B$11:$B$5000,MATCH($B79,Customers!$A$11:$A$5000,0)),"Unknown ID"))</f>
        <v/>
      </c>
      <c r="D79" s="12"/>
      <c r="E79" s="18"/>
      <c r="F79" s="11"/>
      <c r="G79" s="15" t="str">
        <f aca="false">IF(AND($A79="",$B79="",$D79="",$E79="",$F79=""),"",IF($A79="","Fix: add a payment ID",IF(COUNTIF($A$6:$A$5000,$A79)+COUNTIF(Charges!$A$6:$A$5000,$A79)&gt;1,"Fix: duplicate ID",IF($B79="","Fix: choose a customer ID",IF(COUNTIF(Customers!$A$11:$A$5000,$B79)=0,"Fix: unknown customer ID",IF(COUNTIF(Customers!$A$11:$A$5000,$B79)&gt;1,"Fix: customer ID used twice on Customers",IF(NOT(ISNUMBER($D79)),"Fix: date received",IF(OR($D79&lt;36526,$D79&lt;&gt;INT($D79)),"Fix: date received",IF($D79&gt;AsOf,"Fix: date received is after the as-of date",IF(NOT(ISNUMBER($E79)),"Fix: amount must be a number",IF($E79&lt;=0,"Fix: amount must be more than 0",IF(ROUND($E79,2)&lt;&gt;$E79,"Fix: amount in dollars and cents",IF($E79&gt;999999.99,"Fix: amount too large","OK")))))))))))))</f>
        <v/>
      </c>
    </row>
    <row r="80" customFormat="false" ht="15" hidden="false" customHeight="false" outlineLevel="0" collapsed="false">
      <c r="A80" s="11"/>
      <c r="B80" s="11"/>
      <c r="C80" s="15" t="str">
        <f aca="false">IF($B80="","",IFERROR(INDEX(Customers!$B$11:$B$5000,MATCH($B80,Customers!$A$11:$A$5000,0)),"Unknown ID"))</f>
        <v/>
      </c>
      <c r="D80" s="12"/>
      <c r="E80" s="18"/>
      <c r="F80" s="11"/>
      <c r="G80" s="15" t="str">
        <f aca="false">IF(AND($A80="",$B80="",$D80="",$E80="",$F80=""),"",IF($A80="","Fix: add a payment ID",IF(COUNTIF($A$6:$A$5000,$A80)+COUNTIF(Charges!$A$6:$A$5000,$A80)&gt;1,"Fix: duplicate ID",IF($B80="","Fix: choose a customer ID",IF(COUNTIF(Customers!$A$11:$A$5000,$B80)=0,"Fix: unknown customer ID",IF(COUNTIF(Customers!$A$11:$A$5000,$B80)&gt;1,"Fix: customer ID used twice on Customers",IF(NOT(ISNUMBER($D80)),"Fix: date received",IF(OR($D80&lt;36526,$D80&lt;&gt;INT($D80)),"Fix: date received",IF($D80&gt;AsOf,"Fix: date received is after the as-of date",IF(NOT(ISNUMBER($E80)),"Fix: amount must be a number",IF($E80&lt;=0,"Fix: amount must be more than 0",IF(ROUND($E80,2)&lt;&gt;$E80,"Fix: amount in dollars and cents",IF($E80&gt;999999.99,"Fix: amount too large","OK")))))))))))))</f>
        <v/>
      </c>
    </row>
    <row r="81" customFormat="false" ht="15" hidden="false" customHeight="false" outlineLevel="0" collapsed="false">
      <c r="A81" s="11"/>
      <c r="B81" s="11"/>
      <c r="C81" s="15" t="str">
        <f aca="false">IF($B81="","",IFERROR(INDEX(Customers!$B$11:$B$5000,MATCH($B81,Customers!$A$11:$A$5000,0)),"Unknown ID"))</f>
        <v/>
      </c>
      <c r="D81" s="12"/>
      <c r="E81" s="18"/>
      <c r="F81" s="11"/>
      <c r="G81" s="15" t="str">
        <f aca="false">IF(AND($A81="",$B81="",$D81="",$E81="",$F81=""),"",IF($A81="","Fix: add a payment ID",IF(COUNTIF($A$6:$A$5000,$A81)+COUNTIF(Charges!$A$6:$A$5000,$A81)&gt;1,"Fix: duplicate ID",IF($B81="","Fix: choose a customer ID",IF(COUNTIF(Customers!$A$11:$A$5000,$B81)=0,"Fix: unknown customer ID",IF(COUNTIF(Customers!$A$11:$A$5000,$B81)&gt;1,"Fix: customer ID used twice on Customers",IF(NOT(ISNUMBER($D81)),"Fix: date received",IF(OR($D81&lt;36526,$D81&lt;&gt;INT($D81)),"Fix: date received",IF($D81&gt;AsOf,"Fix: date received is after the as-of date",IF(NOT(ISNUMBER($E81)),"Fix: amount must be a number",IF($E81&lt;=0,"Fix: amount must be more than 0",IF(ROUND($E81,2)&lt;&gt;$E81,"Fix: amount in dollars and cents",IF($E81&gt;999999.99,"Fix: amount too large","OK")))))))))))))</f>
        <v/>
      </c>
    </row>
    <row r="82" customFormat="false" ht="15" hidden="false" customHeight="false" outlineLevel="0" collapsed="false">
      <c r="A82" s="11"/>
      <c r="B82" s="11"/>
      <c r="C82" s="15" t="str">
        <f aca="false">IF($B82="","",IFERROR(INDEX(Customers!$B$11:$B$5000,MATCH($B82,Customers!$A$11:$A$5000,0)),"Unknown ID"))</f>
        <v/>
      </c>
      <c r="D82" s="12"/>
      <c r="E82" s="18"/>
      <c r="F82" s="11"/>
      <c r="G82" s="15" t="str">
        <f aca="false">IF(AND($A82="",$B82="",$D82="",$E82="",$F82=""),"",IF($A82="","Fix: add a payment ID",IF(COUNTIF($A$6:$A$5000,$A82)+COUNTIF(Charges!$A$6:$A$5000,$A82)&gt;1,"Fix: duplicate ID",IF($B82="","Fix: choose a customer ID",IF(COUNTIF(Customers!$A$11:$A$5000,$B82)=0,"Fix: unknown customer ID",IF(COUNTIF(Customers!$A$11:$A$5000,$B82)&gt;1,"Fix: customer ID used twice on Customers",IF(NOT(ISNUMBER($D82)),"Fix: date received",IF(OR($D82&lt;36526,$D82&lt;&gt;INT($D82)),"Fix: date received",IF($D82&gt;AsOf,"Fix: date received is after the as-of date",IF(NOT(ISNUMBER($E82)),"Fix: amount must be a number",IF($E82&lt;=0,"Fix: amount must be more than 0",IF(ROUND($E82,2)&lt;&gt;$E82,"Fix: amount in dollars and cents",IF($E82&gt;999999.99,"Fix: amount too large","OK")))))))))))))</f>
        <v/>
      </c>
    </row>
    <row r="83" customFormat="false" ht="15" hidden="false" customHeight="false" outlineLevel="0" collapsed="false">
      <c r="A83" s="11"/>
      <c r="B83" s="11"/>
      <c r="C83" s="15" t="str">
        <f aca="false">IF($B83="","",IFERROR(INDEX(Customers!$B$11:$B$5000,MATCH($B83,Customers!$A$11:$A$5000,0)),"Unknown ID"))</f>
        <v/>
      </c>
      <c r="D83" s="12"/>
      <c r="E83" s="18"/>
      <c r="F83" s="11"/>
      <c r="G83" s="15" t="str">
        <f aca="false">IF(AND($A83="",$B83="",$D83="",$E83="",$F83=""),"",IF($A83="","Fix: add a payment ID",IF(COUNTIF($A$6:$A$5000,$A83)+COUNTIF(Charges!$A$6:$A$5000,$A83)&gt;1,"Fix: duplicate ID",IF($B83="","Fix: choose a customer ID",IF(COUNTIF(Customers!$A$11:$A$5000,$B83)=0,"Fix: unknown customer ID",IF(COUNTIF(Customers!$A$11:$A$5000,$B83)&gt;1,"Fix: customer ID used twice on Customers",IF(NOT(ISNUMBER($D83)),"Fix: date received",IF(OR($D83&lt;36526,$D83&lt;&gt;INT($D83)),"Fix: date received",IF($D83&gt;AsOf,"Fix: date received is after the as-of date",IF(NOT(ISNUMBER($E83)),"Fix: amount must be a number",IF($E83&lt;=0,"Fix: amount must be more than 0",IF(ROUND($E83,2)&lt;&gt;$E83,"Fix: amount in dollars and cents",IF($E83&gt;999999.99,"Fix: amount too large","OK")))))))))))))</f>
        <v/>
      </c>
    </row>
    <row r="84" customFormat="false" ht="15" hidden="false" customHeight="false" outlineLevel="0" collapsed="false">
      <c r="A84" s="11"/>
      <c r="B84" s="11"/>
      <c r="C84" s="15" t="str">
        <f aca="false">IF($B84="","",IFERROR(INDEX(Customers!$B$11:$B$5000,MATCH($B84,Customers!$A$11:$A$5000,0)),"Unknown ID"))</f>
        <v/>
      </c>
      <c r="D84" s="12"/>
      <c r="E84" s="18"/>
      <c r="F84" s="11"/>
      <c r="G84" s="15" t="str">
        <f aca="false">IF(AND($A84="",$B84="",$D84="",$E84="",$F84=""),"",IF($A84="","Fix: add a payment ID",IF(COUNTIF($A$6:$A$5000,$A84)+COUNTIF(Charges!$A$6:$A$5000,$A84)&gt;1,"Fix: duplicate ID",IF($B84="","Fix: choose a customer ID",IF(COUNTIF(Customers!$A$11:$A$5000,$B84)=0,"Fix: unknown customer ID",IF(COUNTIF(Customers!$A$11:$A$5000,$B84)&gt;1,"Fix: customer ID used twice on Customers",IF(NOT(ISNUMBER($D84)),"Fix: date received",IF(OR($D84&lt;36526,$D84&lt;&gt;INT($D84)),"Fix: date received",IF($D84&gt;AsOf,"Fix: date received is after the as-of date",IF(NOT(ISNUMBER($E84)),"Fix: amount must be a number",IF($E84&lt;=0,"Fix: amount must be more than 0",IF(ROUND($E84,2)&lt;&gt;$E84,"Fix: amount in dollars and cents",IF($E84&gt;999999.99,"Fix: amount too large","OK")))))))))))))</f>
        <v/>
      </c>
    </row>
    <row r="85" customFormat="false" ht="15" hidden="false" customHeight="false" outlineLevel="0" collapsed="false">
      <c r="A85" s="11"/>
      <c r="B85" s="11"/>
      <c r="C85" s="15" t="str">
        <f aca="false">IF($B85="","",IFERROR(INDEX(Customers!$B$11:$B$5000,MATCH($B85,Customers!$A$11:$A$5000,0)),"Unknown ID"))</f>
        <v/>
      </c>
      <c r="D85" s="12"/>
      <c r="E85" s="18"/>
      <c r="F85" s="11"/>
      <c r="G85" s="15" t="str">
        <f aca="false">IF(AND($A85="",$B85="",$D85="",$E85="",$F85=""),"",IF($A85="","Fix: add a payment ID",IF(COUNTIF($A$6:$A$5000,$A85)+COUNTIF(Charges!$A$6:$A$5000,$A85)&gt;1,"Fix: duplicate ID",IF($B85="","Fix: choose a customer ID",IF(COUNTIF(Customers!$A$11:$A$5000,$B85)=0,"Fix: unknown customer ID",IF(COUNTIF(Customers!$A$11:$A$5000,$B85)&gt;1,"Fix: customer ID used twice on Customers",IF(NOT(ISNUMBER($D85)),"Fix: date received",IF(OR($D85&lt;36526,$D85&lt;&gt;INT($D85)),"Fix: date received",IF($D85&gt;AsOf,"Fix: date received is after the as-of date",IF(NOT(ISNUMBER($E85)),"Fix: amount must be a number",IF($E85&lt;=0,"Fix: amount must be more than 0",IF(ROUND($E85,2)&lt;&gt;$E85,"Fix: amount in dollars and cents",IF($E85&gt;999999.99,"Fix: amount too large","OK")))))))))))))</f>
        <v/>
      </c>
    </row>
    <row r="86" customFormat="false" ht="15" hidden="false" customHeight="false" outlineLevel="0" collapsed="false">
      <c r="A86" s="11"/>
      <c r="B86" s="11"/>
      <c r="C86" s="15" t="str">
        <f aca="false">IF($B86="","",IFERROR(INDEX(Customers!$B$11:$B$5000,MATCH($B86,Customers!$A$11:$A$5000,0)),"Unknown ID"))</f>
        <v/>
      </c>
      <c r="D86" s="12"/>
      <c r="E86" s="18"/>
      <c r="F86" s="11"/>
      <c r="G86" s="15" t="str">
        <f aca="false">IF(AND($A86="",$B86="",$D86="",$E86="",$F86=""),"",IF($A86="","Fix: add a payment ID",IF(COUNTIF($A$6:$A$5000,$A86)+COUNTIF(Charges!$A$6:$A$5000,$A86)&gt;1,"Fix: duplicate ID",IF($B86="","Fix: choose a customer ID",IF(COUNTIF(Customers!$A$11:$A$5000,$B86)=0,"Fix: unknown customer ID",IF(COUNTIF(Customers!$A$11:$A$5000,$B86)&gt;1,"Fix: customer ID used twice on Customers",IF(NOT(ISNUMBER($D86)),"Fix: date received",IF(OR($D86&lt;36526,$D86&lt;&gt;INT($D86)),"Fix: date received",IF($D86&gt;AsOf,"Fix: date received is after the as-of date",IF(NOT(ISNUMBER($E86)),"Fix: amount must be a number",IF($E86&lt;=0,"Fix: amount must be more than 0",IF(ROUND($E86,2)&lt;&gt;$E86,"Fix: amount in dollars and cents",IF($E86&gt;999999.99,"Fix: amount too large","OK")))))))))))))</f>
        <v/>
      </c>
    </row>
    <row r="87" customFormat="false" ht="15" hidden="false" customHeight="false" outlineLevel="0" collapsed="false">
      <c r="A87" s="11"/>
      <c r="B87" s="11"/>
      <c r="C87" s="15" t="str">
        <f aca="false">IF($B87="","",IFERROR(INDEX(Customers!$B$11:$B$5000,MATCH($B87,Customers!$A$11:$A$5000,0)),"Unknown ID"))</f>
        <v/>
      </c>
      <c r="D87" s="12"/>
      <c r="E87" s="18"/>
      <c r="F87" s="11"/>
      <c r="G87" s="15" t="str">
        <f aca="false">IF(AND($A87="",$B87="",$D87="",$E87="",$F87=""),"",IF($A87="","Fix: add a payment ID",IF(COUNTIF($A$6:$A$5000,$A87)+COUNTIF(Charges!$A$6:$A$5000,$A87)&gt;1,"Fix: duplicate ID",IF($B87="","Fix: choose a customer ID",IF(COUNTIF(Customers!$A$11:$A$5000,$B87)=0,"Fix: unknown customer ID",IF(COUNTIF(Customers!$A$11:$A$5000,$B87)&gt;1,"Fix: customer ID used twice on Customers",IF(NOT(ISNUMBER($D87)),"Fix: date received",IF(OR($D87&lt;36526,$D87&lt;&gt;INT($D87)),"Fix: date received",IF($D87&gt;AsOf,"Fix: date received is after the as-of date",IF(NOT(ISNUMBER($E87)),"Fix: amount must be a number",IF($E87&lt;=0,"Fix: amount must be more than 0",IF(ROUND($E87,2)&lt;&gt;$E87,"Fix: amount in dollars and cents",IF($E87&gt;999999.99,"Fix: amount too large","OK")))))))))))))</f>
        <v/>
      </c>
    </row>
    <row r="88" customFormat="false" ht="15" hidden="false" customHeight="false" outlineLevel="0" collapsed="false">
      <c r="A88" s="11"/>
      <c r="B88" s="11"/>
      <c r="C88" s="15" t="str">
        <f aca="false">IF($B88="","",IFERROR(INDEX(Customers!$B$11:$B$5000,MATCH($B88,Customers!$A$11:$A$5000,0)),"Unknown ID"))</f>
        <v/>
      </c>
      <c r="D88" s="12"/>
      <c r="E88" s="18"/>
      <c r="F88" s="11"/>
      <c r="G88" s="15" t="str">
        <f aca="false">IF(AND($A88="",$B88="",$D88="",$E88="",$F88=""),"",IF($A88="","Fix: add a payment ID",IF(COUNTIF($A$6:$A$5000,$A88)+COUNTIF(Charges!$A$6:$A$5000,$A88)&gt;1,"Fix: duplicate ID",IF($B88="","Fix: choose a customer ID",IF(COUNTIF(Customers!$A$11:$A$5000,$B88)=0,"Fix: unknown customer ID",IF(COUNTIF(Customers!$A$11:$A$5000,$B88)&gt;1,"Fix: customer ID used twice on Customers",IF(NOT(ISNUMBER($D88)),"Fix: date received",IF(OR($D88&lt;36526,$D88&lt;&gt;INT($D88)),"Fix: date received",IF($D88&gt;AsOf,"Fix: date received is after the as-of date",IF(NOT(ISNUMBER($E88)),"Fix: amount must be a number",IF($E88&lt;=0,"Fix: amount must be more than 0",IF(ROUND($E88,2)&lt;&gt;$E88,"Fix: amount in dollars and cents",IF($E88&gt;999999.99,"Fix: amount too large","OK")))))))))))))</f>
        <v/>
      </c>
    </row>
    <row r="89" customFormat="false" ht="15" hidden="false" customHeight="false" outlineLevel="0" collapsed="false">
      <c r="A89" s="11"/>
      <c r="B89" s="11"/>
      <c r="C89" s="15" t="str">
        <f aca="false">IF($B89="","",IFERROR(INDEX(Customers!$B$11:$B$5000,MATCH($B89,Customers!$A$11:$A$5000,0)),"Unknown ID"))</f>
        <v/>
      </c>
      <c r="D89" s="12"/>
      <c r="E89" s="18"/>
      <c r="F89" s="11"/>
      <c r="G89" s="15" t="str">
        <f aca="false">IF(AND($A89="",$B89="",$D89="",$E89="",$F89=""),"",IF($A89="","Fix: add a payment ID",IF(COUNTIF($A$6:$A$5000,$A89)+COUNTIF(Charges!$A$6:$A$5000,$A89)&gt;1,"Fix: duplicate ID",IF($B89="","Fix: choose a customer ID",IF(COUNTIF(Customers!$A$11:$A$5000,$B89)=0,"Fix: unknown customer ID",IF(COUNTIF(Customers!$A$11:$A$5000,$B89)&gt;1,"Fix: customer ID used twice on Customers",IF(NOT(ISNUMBER($D89)),"Fix: date received",IF(OR($D89&lt;36526,$D89&lt;&gt;INT($D89)),"Fix: date received",IF($D89&gt;AsOf,"Fix: date received is after the as-of date",IF(NOT(ISNUMBER($E89)),"Fix: amount must be a number",IF($E89&lt;=0,"Fix: amount must be more than 0",IF(ROUND($E89,2)&lt;&gt;$E89,"Fix: amount in dollars and cents",IF($E89&gt;999999.99,"Fix: amount too large","OK")))))))))))))</f>
        <v/>
      </c>
    </row>
    <row r="90" customFormat="false" ht="15" hidden="false" customHeight="false" outlineLevel="0" collapsed="false">
      <c r="A90" s="11"/>
      <c r="B90" s="11"/>
      <c r="C90" s="15" t="str">
        <f aca="false">IF($B90="","",IFERROR(INDEX(Customers!$B$11:$B$5000,MATCH($B90,Customers!$A$11:$A$5000,0)),"Unknown ID"))</f>
        <v/>
      </c>
      <c r="D90" s="12"/>
      <c r="E90" s="18"/>
      <c r="F90" s="11"/>
      <c r="G90" s="15" t="str">
        <f aca="false">IF(AND($A90="",$B90="",$D90="",$E90="",$F90=""),"",IF($A90="","Fix: add a payment ID",IF(COUNTIF($A$6:$A$5000,$A90)+COUNTIF(Charges!$A$6:$A$5000,$A90)&gt;1,"Fix: duplicate ID",IF($B90="","Fix: choose a customer ID",IF(COUNTIF(Customers!$A$11:$A$5000,$B90)=0,"Fix: unknown customer ID",IF(COUNTIF(Customers!$A$11:$A$5000,$B90)&gt;1,"Fix: customer ID used twice on Customers",IF(NOT(ISNUMBER($D90)),"Fix: date received",IF(OR($D90&lt;36526,$D90&lt;&gt;INT($D90)),"Fix: date received",IF($D90&gt;AsOf,"Fix: date received is after the as-of date",IF(NOT(ISNUMBER($E90)),"Fix: amount must be a number",IF($E90&lt;=0,"Fix: amount must be more than 0",IF(ROUND($E90,2)&lt;&gt;$E90,"Fix: amount in dollars and cents",IF($E90&gt;999999.99,"Fix: amount too large","OK")))))))))))))</f>
        <v/>
      </c>
    </row>
    <row r="91" customFormat="false" ht="15" hidden="false" customHeight="false" outlineLevel="0" collapsed="false">
      <c r="A91" s="11"/>
      <c r="B91" s="11"/>
      <c r="C91" s="15" t="str">
        <f aca="false">IF($B91="","",IFERROR(INDEX(Customers!$B$11:$B$5000,MATCH($B91,Customers!$A$11:$A$5000,0)),"Unknown ID"))</f>
        <v/>
      </c>
      <c r="D91" s="12"/>
      <c r="E91" s="18"/>
      <c r="F91" s="11"/>
      <c r="G91" s="15" t="str">
        <f aca="false">IF(AND($A91="",$B91="",$D91="",$E91="",$F91=""),"",IF($A91="","Fix: add a payment ID",IF(COUNTIF($A$6:$A$5000,$A91)+COUNTIF(Charges!$A$6:$A$5000,$A91)&gt;1,"Fix: duplicate ID",IF($B91="","Fix: choose a customer ID",IF(COUNTIF(Customers!$A$11:$A$5000,$B91)=0,"Fix: unknown customer ID",IF(COUNTIF(Customers!$A$11:$A$5000,$B91)&gt;1,"Fix: customer ID used twice on Customers",IF(NOT(ISNUMBER($D91)),"Fix: date received",IF(OR($D91&lt;36526,$D91&lt;&gt;INT($D91)),"Fix: date received",IF($D91&gt;AsOf,"Fix: date received is after the as-of date",IF(NOT(ISNUMBER($E91)),"Fix: amount must be a number",IF($E91&lt;=0,"Fix: amount must be more than 0",IF(ROUND($E91,2)&lt;&gt;$E91,"Fix: amount in dollars and cents",IF($E91&gt;999999.99,"Fix: amount too large","OK")))))))))))))</f>
        <v/>
      </c>
    </row>
    <row r="92" customFormat="false" ht="15" hidden="false" customHeight="false" outlineLevel="0" collapsed="false">
      <c r="A92" s="11"/>
      <c r="B92" s="11"/>
      <c r="C92" s="15" t="str">
        <f aca="false">IF($B92="","",IFERROR(INDEX(Customers!$B$11:$B$5000,MATCH($B92,Customers!$A$11:$A$5000,0)),"Unknown ID"))</f>
        <v/>
      </c>
      <c r="D92" s="12"/>
      <c r="E92" s="18"/>
      <c r="F92" s="11"/>
      <c r="G92" s="15" t="str">
        <f aca="false">IF(AND($A92="",$B92="",$D92="",$E92="",$F92=""),"",IF($A92="","Fix: add a payment ID",IF(COUNTIF($A$6:$A$5000,$A92)+COUNTIF(Charges!$A$6:$A$5000,$A92)&gt;1,"Fix: duplicate ID",IF($B92="","Fix: choose a customer ID",IF(COUNTIF(Customers!$A$11:$A$5000,$B92)=0,"Fix: unknown customer ID",IF(COUNTIF(Customers!$A$11:$A$5000,$B92)&gt;1,"Fix: customer ID used twice on Customers",IF(NOT(ISNUMBER($D92)),"Fix: date received",IF(OR($D92&lt;36526,$D92&lt;&gt;INT($D92)),"Fix: date received",IF($D92&gt;AsOf,"Fix: date received is after the as-of date",IF(NOT(ISNUMBER($E92)),"Fix: amount must be a number",IF($E92&lt;=0,"Fix: amount must be more than 0",IF(ROUND($E92,2)&lt;&gt;$E92,"Fix: amount in dollars and cents",IF($E92&gt;999999.99,"Fix: amount too large","OK")))))))))))))</f>
        <v/>
      </c>
    </row>
    <row r="93" customFormat="false" ht="15" hidden="false" customHeight="false" outlineLevel="0" collapsed="false">
      <c r="A93" s="11"/>
      <c r="B93" s="11"/>
      <c r="C93" s="15" t="str">
        <f aca="false">IF($B93="","",IFERROR(INDEX(Customers!$B$11:$B$5000,MATCH($B93,Customers!$A$11:$A$5000,0)),"Unknown ID"))</f>
        <v/>
      </c>
      <c r="D93" s="12"/>
      <c r="E93" s="18"/>
      <c r="F93" s="11"/>
      <c r="G93" s="15" t="str">
        <f aca="false">IF(AND($A93="",$B93="",$D93="",$E93="",$F93=""),"",IF($A93="","Fix: add a payment ID",IF(COUNTIF($A$6:$A$5000,$A93)+COUNTIF(Charges!$A$6:$A$5000,$A93)&gt;1,"Fix: duplicate ID",IF($B93="","Fix: choose a customer ID",IF(COUNTIF(Customers!$A$11:$A$5000,$B93)=0,"Fix: unknown customer ID",IF(COUNTIF(Customers!$A$11:$A$5000,$B93)&gt;1,"Fix: customer ID used twice on Customers",IF(NOT(ISNUMBER($D93)),"Fix: date received",IF(OR($D93&lt;36526,$D93&lt;&gt;INT($D93)),"Fix: date received",IF($D93&gt;AsOf,"Fix: date received is after the as-of date",IF(NOT(ISNUMBER($E93)),"Fix: amount must be a number",IF($E93&lt;=0,"Fix: amount must be more than 0",IF(ROUND($E93,2)&lt;&gt;$E93,"Fix: amount in dollars and cents",IF($E93&gt;999999.99,"Fix: amount too large","OK")))))))))))))</f>
        <v/>
      </c>
    </row>
    <row r="94" customFormat="false" ht="15" hidden="false" customHeight="false" outlineLevel="0" collapsed="false">
      <c r="A94" s="11"/>
      <c r="B94" s="11"/>
      <c r="C94" s="15" t="str">
        <f aca="false">IF($B94="","",IFERROR(INDEX(Customers!$B$11:$B$5000,MATCH($B94,Customers!$A$11:$A$5000,0)),"Unknown ID"))</f>
        <v/>
      </c>
      <c r="D94" s="12"/>
      <c r="E94" s="18"/>
      <c r="F94" s="11"/>
      <c r="G94" s="15" t="str">
        <f aca="false">IF(AND($A94="",$B94="",$D94="",$E94="",$F94=""),"",IF($A94="","Fix: add a payment ID",IF(COUNTIF($A$6:$A$5000,$A94)+COUNTIF(Charges!$A$6:$A$5000,$A94)&gt;1,"Fix: duplicate ID",IF($B94="","Fix: choose a customer ID",IF(COUNTIF(Customers!$A$11:$A$5000,$B94)=0,"Fix: unknown customer ID",IF(COUNTIF(Customers!$A$11:$A$5000,$B94)&gt;1,"Fix: customer ID used twice on Customers",IF(NOT(ISNUMBER($D94)),"Fix: date received",IF(OR($D94&lt;36526,$D94&lt;&gt;INT($D94)),"Fix: date received",IF($D94&gt;AsOf,"Fix: date received is after the as-of date",IF(NOT(ISNUMBER($E94)),"Fix: amount must be a number",IF($E94&lt;=0,"Fix: amount must be more than 0",IF(ROUND($E94,2)&lt;&gt;$E94,"Fix: amount in dollars and cents",IF($E94&gt;999999.99,"Fix: amount too large","OK")))))))))))))</f>
        <v/>
      </c>
    </row>
    <row r="95" customFormat="false" ht="15" hidden="false" customHeight="false" outlineLevel="0" collapsed="false">
      <c r="A95" s="11"/>
      <c r="B95" s="11"/>
      <c r="C95" s="15" t="str">
        <f aca="false">IF($B95="","",IFERROR(INDEX(Customers!$B$11:$B$5000,MATCH($B95,Customers!$A$11:$A$5000,0)),"Unknown ID"))</f>
        <v/>
      </c>
      <c r="D95" s="12"/>
      <c r="E95" s="18"/>
      <c r="F95" s="11"/>
      <c r="G95" s="15" t="str">
        <f aca="false">IF(AND($A95="",$B95="",$D95="",$E95="",$F95=""),"",IF($A95="","Fix: add a payment ID",IF(COUNTIF($A$6:$A$5000,$A95)+COUNTIF(Charges!$A$6:$A$5000,$A95)&gt;1,"Fix: duplicate ID",IF($B95="","Fix: choose a customer ID",IF(COUNTIF(Customers!$A$11:$A$5000,$B95)=0,"Fix: unknown customer ID",IF(COUNTIF(Customers!$A$11:$A$5000,$B95)&gt;1,"Fix: customer ID used twice on Customers",IF(NOT(ISNUMBER($D95)),"Fix: date received",IF(OR($D95&lt;36526,$D95&lt;&gt;INT($D95)),"Fix: date received",IF($D95&gt;AsOf,"Fix: date received is after the as-of date",IF(NOT(ISNUMBER($E95)),"Fix: amount must be a number",IF($E95&lt;=0,"Fix: amount must be more than 0",IF(ROUND($E95,2)&lt;&gt;$E95,"Fix: amount in dollars and cents",IF($E95&gt;999999.99,"Fix: amount too large","OK")))))))))))))</f>
        <v/>
      </c>
    </row>
    <row r="96" customFormat="false" ht="15" hidden="false" customHeight="false" outlineLevel="0" collapsed="false">
      <c r="A96" s="11"/>
      <c r="B96" s="11"/>
      <c r="C96" s="15" t="str">
        <f aca="false">IF($B96="","",IFERROR(INDEX(Customers!$B$11:$B$5000,MATCH($B96,Customers!$A$11:$A$5000,0)),"Unknown ID"))</f>
        <v/>
      </c>
      <c r="D96" s="12"/>
      <c r="E96" s="18"/>
      <c r="F96" s="11"/>
      <c r="G96" s="15" t="str">
        <f aca="false">IF(AND($A96="",$B96="",$D96="",$E96="",$F96=""),"",IF($A96="","Fix: add a payment ID",IF(COUNTIF($A$6:$A$5000,$A96)+COUNTIF(Charges!$A$6:$A$5000,$A96)&gt;1,"Fix: duplicate ID",IF($B96="","Fix: choose a customer ID",IF(COUNTIF(Customers!$A$11:$A$5000,$B96)=0,"Fix: unknown customer ID",IF(COUNTIF(Customers!$A$11:$A$5000,$B96)&gt;1,"Fix: customer ID used twice on Customers",IF(NOT(ISNUMBER($D96)),"Fix: date received",IF(OR($D96&lt;36526,$D96&lt;&gt;INT($D96)),"Fix: date received",IF($D96&gt;AsOf,"Fix: date received is after the as-of date",IF(NOT(ISNUMBER($E96)),"Fix: amount must be a number",IF($E96&lt;=0,"Fix: amount must be more than 0",IF(ROUND($E96,2)&lt;&gt;$E96,"Fix: amount in dollars and cents",IF($E96&gt;999999.99,"Fix: amount too large","OK")))))))))))))</f>
        <v/>
      </c>
    </row>
    <row r="97" customFormat="false" ht="15" hidden="false" customHeight="false" outlineLevel="0" collapsed="false">
      <c r="A97" s="11"/>
      <c r="B97" s="11"/>
      <c r="C97" s="15" t="str">
        <f aca="false">IF($B97="","",IFERROR(INDEX(Customers!$B$11:$B$5000,MATCH($B97,Customers!$A$11:$A$5000,0)),"Unknown ID"))</f>
        <v/>
      </c>
      <c r="D97" s="12"/>
      <c r="E97" s="18"/>
      <c r="F97" s="11"/>
      <c r="G97" s="15" t="str">
        <f aca="false">IF(AND($A97="",$B97="",$D97="",$E97="",$F97=""),"",IF($A97="","Fix: add a payment ID",IF(COUNTIF($A$6:$A$5000,$A97)+COUNTIF(Charges!$A$6:$A$5000,$A97)&gt;1,"Fix: duplicate ID",IF($B97="","Fix: choose a customer ID",IF(COUNTIF(Customers!$A$11:$A$5000,$B97)=0,"Fix: unknown customer ID",IF(COUNTIF(Customers!$A$11:$A$5000,$B97)&gt;1,"Fix: customer ID used twice on Customers",IF(NOT(ISNUMBER($D97)),"Fix: date received",IF(OR($D97&lt;36526,$D97&lt;&gt;INT($D97)),"Fix: date received",IF($D97&gt;AsOf,"Fix: date received is after the as-of date",IF(NOT(ISNUMBER($E97)),"Fix: amount must be a number",IF($E97&lt;=0,"Fix: amount must be more than 0",IF(ROUND($E97,2)&lt;&gt;$E97,"Fix: amount in dollars and cents",IF($E97&gt;999999.99,"Fix: amount too large","OK")))))))))))))</f>
        <v/>
      </c>
    </row>
    <row r="98" customFormat="false" ht="15" hidden="false" customHeight="false" outlineLevel="0" collapsed="false">
      <c r="A98" s="11"/>
      <c r="B98" s="11"/>
      <c r="C98" s="15" t="str">
        <f aca="false">IF($B98="","",IFERROR(INDEX(Customers!$B$11:$B$5000,MATCH($B98,Customers!$A$11:$A$5000,0)),"Unknown ID"))</f>
        <v/>
      </c>
      <c r="D98" s="12"/>
      <c r="E98" s="18"/>
      <c r="F98" s="11"/>
      <c r="G98" s="15" t="str">
        <f aca="false">IF(AND($A98="",$B98="",$D98="",$E98="",$F98=""),"",IF($A98="","Fix: add a payment ID",IF(COUNTIF($A$6:$A$5000,$A98)+COUNTIF(Charges!$A$6:$A$5000,$A98)&gt;1,"Fix: duplicate ID",IF($B98="","Fix: choose a customer ID",IF(COUNTIF(Customers!$A$11:$A$5000,$B98)=0,"Fix: unknown customer ID",IF(COUNTIF(Customers!$A$11:$A$5000,$B98)&gt;1,"Fix: customer ID used twice on Customers",IF(NOT(ISNUMBER($D98)),"Fix: date received",IF(OR($D98&lt;36526,$D98&lt;&gt;INT($D98)),"Fix: date received",IF($D98&gt;AsOf,"Fix: date received is after the as-of date",IF(NOT(ISNUMBER($E98)),"Fix: amount must be a number",IF($E98&lt;=0,"Fix: amount must be more than 0",IF(ROUND($E98,2)&lt;&gt;$E98,"Fix: amount in dollars and cents",IF($E98&gt;999999.99,"Fix: amount too large","OK")))))))))))))</f>
        <v/>
      </c>
    </row>
    <row r="99" customFormat="false" ht="15" hidden="false" customHeight="false" outlineLevel="0" collapsed="false">
      <c r="A99" s="11"/>
      <c r="B99" s="11"/>
      <c r="C99" s="15" t="str">
        <f aca="false">IF($B99="","",IFERROR(INDEX(Customers!$B$11:$B$5000,MATCH($B99,Customers!$A$11:$A$5000,0)),"Unknown ID"))</f>
        <v/>
      </c>
      <c r="D99" s="12"/>
      <c r="E99" s="18"/>
      <c r="F99" s="11"/>
      <c r="G99" s="15" t="str">
        <f aca="false">IF(AND($A99="",$B99="",$D99="",$E99="",$F99=""),"",IF($A99="","Fix: add a payment ID",IF(COUNTIF($A$6:$A$5000,$A99)+COUNTIF(Charges!$A$6:$A$5000,$A99)&gt;1,"Fix: duplicate ID",IF($B99="","Fix: choose a customer ID",IF(COUNTIF(Customers!$A$11:$A$5000,$B99)=0,"Fix: unknown customer ID",IF(COUNTIF(Customers!$A$11:$A$5000,$B99)&gt;1,"Fix: customer ID used twice on Customers",IF(NOT(ISNUMBER($D99)),"Fix: date received",IF(OR($D99&lt;36526,$D99&lt;&gt;INT($D99)),"Fix: date received",IF($D99&gt;AsOf,"Fix: date received is after the as-of date",IF(NOT(ISNUMBER($E99)),"Fix: amount must be a number",IF($E99&lt;=0,"Fix: amount must be more than 0",IF(ROUND($E99,2)&lt;&gt;$E99,"Fix: amount in dollars and cents",IF($E99&gt;999999.99,"Fix: amount too large","OK")))))))))))))</f>
        <v/>
      </c>
    </row>
    <row r="100" customFormat="false" ht="15" hidden="false" customHeight="false" outlineLevel="0" collapsed="false">
      <c r="A100" s="11"/>
      <c r="B100" s="11"/>
      <c r="C100" s="15" t="str">
        <f aca="false">IF($B100="","",IFERROR(INDEX(Customers!$B$11:$B$5000,MATCH($B100,Customers!$A$11:$A$5000,0)),"Unknown ID"))</f>
        <v/>
      </c>
      <c r="D100" s="12"/>
      <c r="E100" s="18"/>
      <c r="F100" s="11"/>
      <c r="G100" s="15" t="str">
        <f aca="false">IF(AND($A100="",$B100="",$D100="",$E100="",$F100=""),"",IF($A100="","Fix: add a payment ID",IF(COUNTIF($A$6:$A$5000,$A100)+COUNTIF(Charges!$A$6:$A$5000,$A100)&gt;1,"Fix: duplicate ID",IF($B100="","Fix: choose a customer ID",IF(COUNTIF(Customers!$A$11:$A$5000,$B100)=0,"Fix: unknown customer ID",IF(COUNTIF(Customers!$A$11:$A$5000,$B100)&gt;1,"Fix: customer ID used twice on Customers",IF(NOT(ISNUMBER($D100)),"Fix: date received",IF(OR($D100&lt;36526,$D100&lt;&gt;INT($D100)),"Fix: date received",IF($D100&gt;AsOf,"Fix: date received is after the as-of date",IF(NOT(ISNUMBER($E100)),"Fix: amount must be a number",IF($E100&lt;=0,"Fix: amount must be more than 0",IF(ROUND($E100,2)&lt;&gt;$E100,"Fix: amount in dollars and cents",IF($E100&gt;999999.99,"Fix: amount too large","OK")))))))))))))</f>
        <v/>
      </c>
    </row>
    <row r="101" customFormat="false" ht="15" hidden="false" customHeight="false" outlineLevel="0" collapsed="false">
      <c r="A101" s="11"/>
      <c r="B101" s="11"/>
      <c r="C101" s="15" t="str">
        <f aca="false">IF($B101="","",IFERROR(INDEX(Customers!$B$11:$B$5000,MATCH($B101,Customers!$A$11:$A$5000,0)),"Unknown ID"))</f>
        <v/>
      </c>
      <c r="D101" s="12"/>
      <c r="E101" s="18"/>
      <c r="F101" s="11"/>
      <c r="G101" s="15" t="str">
        <f aca="false">IF(AND($A101="",$B101="",$D101="",$E101="",$F101=""),"",IF($A101="","Fix: add a payment ID",IF(COUNTIF($A$6:$A$5000,$A101)+COUNTIF(Charges!$A$6:$A$5000,$A101)&gt;1,"Fix: duplicate ID",IF($B101="","Fix: choose a customer ID",IF(COUNTIF(Customers!$A$11:$A$5000,$B101)=0,"Fix: unknown customer ID",IF(COUNTIF(Customers!$A$11:$A$5000,$B101)&gt;1,"Fix: customer ID used twice on Customers",IF(NOT(ISNUMBER($D101)),"Fix: date received",IF(OR($D101&lt;36526,$D101&lt;&gt;INT($D101)),"Fix: date received",IF($D101&gt;AsOf,"Fix: date received is after the as-of date",IF(NOT(ISNUMBER($E101)),"Fix: amount must be a number",IF($E101&lt;=0,"Fix: amount must be more than 0",IF(ROUND($E101,2)&lt;&gt;$E101,"Fix: amount in dollars and cents",IF($E101&gt;999999.99,"Fix: amount too large","OK")))))))))))))</f>
        <v/>
      </c>
    </row>
    <row r="102" customFormat="false" ht="15" hidden="false" customHeight="false" outlineLevel="0" collapsed="false">
      <c r="A102" s="11"/>
      <c r="B102" s="11"/>
      <c r="C102" s="15" t="str">
        <f aca="false">IF($B102="","",IFERROR(INDEX(Customers!$B$11:$B$5000,MATCH($B102,Customers!$A$11:$A$5000,0)),"Unknown ID"))</f>
        <v/>
      </c>
      <c r="D102" s="12"/>
      <c r="E102" s="18"/>
      <c r="F102" s="11"/>
      <c r="G102" s="15" t="str">
        <f aca="false">IF(AND($A102="",$B102="",$D102="",$E102="",$F102=""),"",IF($A102="","Fix: add a payment ID",IF(COUNTIF($A$6:$A$5000,$A102)+COUNTIF(Charges!$A$6:$A$5000,$A102)&gt;1,"Fix: duplicate ID",IF($B102="","Fix: choose a customer ID",IF(COUNTIF(Customers!$A$11:$A$5000,$B102)=0,"Fix: unknown customer ID",IF(COUNTIF(Customers!$A$11:$A$5000,$B102)&gt;1,"Fix: customer ID used twice on Customers",IF(NOT(ISNUMBER($D102)),"Fix: date received",IF(OR($D102&lt;36526,$D102&lt;&gt;INT($D102)),"Fix: date received",IF($D102&gt;AsOf,"Fix: date received is after the as-of date",IF(NOT(ISNUMBER($E102)),"Fix: amount must be a number",IF($E102&lt;=0,"Fix: amount must be more than 0",IF(ROUND($E102,2)&lt;&gt;$E102,"Fix: amount in dollars and cents",IF($E102&gt;999999.99,"Fix: amount too large","OK")))))))))))))</f>
        <v/>
      </c>
    </row>
    <row r="103" customFormat="false" ht="15" hidden="false" customHeight="false" outlineLevel="0" collapsed="false">
      <c r="A103" s="11"/>
      <c r="B103" s="11"/>
      <c r="C103" s="15" t="str">
        <f aca="false">IF($B103="","",IFERROR(INDEX(Customers!$B$11:$B$5000,MATCH($B103,Customers!$A$11:$A$5000,0)),"Unknown ID"))</f>
        <v/>
      </c>
      <c r="D103" s="12"/>
      <c r="E103" s="18"/>
      <c r="F103" s="11"/>
      <c r="G103" s="15" t="str">
        <f aca="false">IF(AND($A103="",$B103="",$D103="",$E103="",$F103=""),"",IF($A103="","Fix: add a payment ID",IF(COUNTIF($A$6:$A$5000,$A103)+COUNTIF(Charges!$A$6:$A$5000,$A103)&gt;1,"Fix: duplicate ID",IF($B103="","Fix: choose a customer ID",IF(COUNTIF(Customers!$A$11:$A$5000,$B103)=0,"Fix: unknown customer ID",IF(COUNTIF(Customers!$A$11:$A$5000,$B103)&gt;1,"Fix: customer ID used twice on Customers",IF(NOT(ISNUMBER($D103)),"Fix: date received",IF(OR($D103&lt;36526,$D103&lt;&gt;INT($D103)),"Fix: date received",IF($D103&gt;AsOf,"Fix: date received is after the as-of date",IF(NOT(ISNUMBER($E103)),"Fix: amount must be a number",IF($E103&lt;=0,"Fix: amount must be more than 0",IF(ROUND($E103,2)&lt;&gt;$E103,"Fix: amount in dollars and cents",IF($E103&gt;999999.99,"Fix: amount too large","OK")))))))))))))</f>
        <v/>
      </c>
    </row>
    <row r="104" customFormat="false" ht="15" hidden="false" customHeight="false" outlineLevel="0" collapsed="false">
      <c r="A104" s="11"/>
      <c r="B104" s="11"/>
      <c r="C104" s="15" t="str">
        <f aca="false">IF($B104="","",IFERROR(INDEX(Customers!$B$11:$B$5000,MATCH($B104,Customers!$A$11:$A$5000,0)),"Unknown ID"))</f>
        <v/>
      </c>
      <c r="D104" s="12"/>
      <c r="E104" s="18"/>
      <c r="F104" s="11"/>
      <c r="G104" s="15" t="str">
        <f aca="false">IF(AND($A104="",$B104="",$D104="",$E104="",$F104=""),"",IF($A104="","Fix: add a payment ID",IF(COUNTIF($A$6:$A$5000,$A104)+COUNTIF(Charges!$A$6:$A$5000,$A104)&gt;1,"Fix: duplicate ID",IF($B104="","Fix: choose a customer ID",IF(COUNTIF(Customers!$A$11:$A$5000,$B104)=0,"Fix: unknown customer ID",IF(COUNTIF(Customers!$A$11:$A$5000,$B104)&gt;1,"Fix: customer ID used twice on Customers",IF(NOT(ISNUMBER($D104)),"Fix: date received",IF(OR($D104&lt;36526,$D104&lt;&gt;INT($D104)),"Fix: date received",IF($D104&gt;AsOf,"Fix: date received is after the as-of date",IF(NOT(ISNUMBER($E104)),"Fix: amount must be a number",IF($E104&lt;=0,"Fix: amount must be more than 0",IF(ROUND($E104,2)&lt;&gt;$E104,"Fix: amount in dollars and cents",IF($E104&gt;999999.99,"Fix: amount too large","OK")))))))))))))</f>
        <v/>
      </c>
    </row>
    <row r="105" customFormat="false" ht="15" hidden="false" customHeight="false" outlineLevel="0" collapsed="false">
      <c r="A105" s="11"/>
      <c r="B105" s="11"/>
      <c r="C105" s="15" t="str">
        <f aca="false">IF($B105="","",IFERROR(INDEX(Customers!$B$11:$B$5000,MATCH($B105,Customers!$A$11:$A$5000,0)),"Unknown ID"))</f>
        <v/>
      </c>
      <c r="D105" s="12"/>
      <c r="E105" s="18"/>
      <c r="F105" s="11"/>
      <c r="G105" s="15" t="str">
        <f aca="false">IF(AND($A105="",$B105="",$D105="",$E105="",$F105=""),"",IF($A105="","Fix: add a payment ID",IF(COUNTIF($A$6:$A$5000,$A105)+COUNTIF(Charges!$A$6:$A$5000,$A105)&gt;1,"Fix: duplicate ID",IF($B105="","Fix: choose a customer ID",IF(COUNTIF(Customers!$A$11:$A$5000,$B105)=0,"Fix: unknown customer ID",IF(COUNTIF(Customers!$A$11:$A$5000,$B105)&gt;1,"Fix: customer ID used twice on Customers",IF(NOT(ISNUMBER($D105)),"Fix: date received",IF(OR($D105&lt;36526,$D105&lt;&gt;INT($D105)),"Fix: date received",IF($D105&gt;AsOf,"Fix: date received is after the as-of date",IF(NOT(ISNUMBER($E105)),"Fix: amount must be a number",IF($E105&lt;=0,"Fix: amount must be more than 0",IF(ROUND($E105,2)&lt;&gt;$E105,"Fix: amount in dollars and cents",IF($E105&gt;999999.99,"Fix: amount too large","OK")))))))))))))</f>
        <v/>
      </c>
    </row>
    <row r="106" customFormat="false" ht="15" hidden="false" customHeight="false" outlineLevel="0" collapsed="false">
      <c r="A106" s="11"/>
      <c r="B106" s="11"/>
      <c r="C106" s="15" t="str">
        <f aca="false">IF($B106="","",IFERROR(INDEX(Customers!$B$11:$B$5000,MATCH($B106,Customers!$A$11:$A$5000,0)),"Unknown ID"))</f>
        <v/>
      </c>
      <c r="D106" s="12"/>
      <c r="E106" s="18"/>
      <c r="F106" s="11"/>
      <c r="G106" s="15" t="str">
        <f aca="false">IF(AND($A106="",$B106="",$D106="",$E106="",$F106=""),"",IF($A106="","Fix: add a payment ID",IF(COUNTIF($A$6:$A$5000,$A106)+COUNTIF(Charges!$A$6:$A$5000,$A106)&gt;1,"Fix: duplicate ID",IF($B106="","Fix: choose a customer ID",IF(COUNTIF(Customers!$A$11:$A$5000,$B106)=0,"Fix: unknown customer ID",IF(COUNTIF(Customers!$A$11:$A$5000,$B106)&gt;1,"Fix: customer ID used twice on Customers",IF(NOT(ISNUMBER($D106)),"Fix: date received",IF(OR($D106&lt;36526,$D106&lt;&gt;INT($D106)),"Fix: date received",IF($D106&gt;AsOf,"Fix: date received is after the as-of date",IF(NOT(ISNUMBER($E106)),"Fix: amount must be a number",IF($E106&lt;=0,"Fix: amount must be more than 0",IF(ROUND($E106,2)&lt;&gt;$E106,"Fix: amount in dollars and cents",IF($E106&gt;999999.99,"Fix: amount too large","OK")))))))))))))</f>
        <v/>
      </c>
    </row>
    <row r="107" customFormat="false" ht="15" hidden="false" customHeight="false" outlineLevel="0" collapsed="false">
      <c r="A107" s="11"/>
      <c r="B107" s="11"/>
      <c r="C107" s="15" t="str">
        <f aca="false">IF($B107="","",IFERROR(INDEX(Customers!$B$11:$B$5000,MATCH($B107,Customers!$A$11:$A$5000,0)),"Unknown ID"))</f>
        <v/>
      </c>
      <c r="D107" s="12"/>
      <c r="E107" s="18"/>
      <c r="F107" s="11"/>
      <c r="G107" s="15" t="str">
        <f aca="false">IF(AND($A107="",$B107="",$D107="",$E107="",$F107=""),"",IF($A107="","Fix: add a payment ID",IF(COUNTIF($A$6:$A$5000,$A107)+COUNTIF(Charges!$A$6:$A$5000,$A107)&gt;1,"Fix: duplicate ID",IF($B107="","Fix: choose a customer ID",IF(COUNTIF(Customers!$A$11:$A$5000,$B107)=0,"Fix: unknown customer ID",IF(COUNTIF(Customers!$A$11:$A$5000,$B107)&gt;1,"Fix: customer ID used twice on Customers",IF(NOT(ISNUMBER($D107)),"Fix: date received",IF(OR($D107&lt;36526,$D107&lt;&gt;INT($D107)),"Fix: date received",IF($D107&gt;AsOf,"Fix: date received is after the as-of date",IF(NOT(ISNUMBER($E107)),"Fix: amount must be a number",IF($E107&lt;=0,"Fix: amount must be more than 0",IF(ROUND($E107,2)&lt;&gt;$E107,"Fix: amount in dollars and cents",IF($E107&gt;999999.99,"Fix: amount too large","OK")))))))))))))</f>
        <v/>
      </c>
    </row>
    <row r="108" customFormat="false" ht="15" hidden="false" customHeight="false" outlineLevel="0" collapsed="false">
      <c r="A108" s="11"/>
      <c r="B108" s="11"/>
      <c r="C108" s="15" t="str">
        <f aca="false">IF($B108="","",IFERROR(INDEX(Customers!$B$11:$B$5000,MATCH($B108,Customers!$A$11:$A$5000,0)),"Unknown ID"))</f>
        <v/>
      </c>
      <c r="D108" s="12"/>
      <c r="E108" s="18"/>
      <c r="F108" s="11"/>
      <c r="G108" s="15" t="str">
        <f aca="false">IF(AND($A108="",$B108="",$D108="",$E108="",$F108=""),"",IF($A108="","Fix: add a payment ID",IF(COUNTIF($A$6:$A$5000,$A108)+COUNTIF(Charges!$A$6:$A$5000,$A108)&gt;1,"Fix: duplicate ID",IF($B108="","Fix: choose a customer ID",IF(COUNTIF(Customers!$A$11:$A$5000,$B108)=0,"Fix: unknown customer ID",IF(COUNTIF(Customers!$A$11:$A$5000,$B108)&gt;1,"Fix: customer ID used twice on Customers",IF(NOT(ISNUMBER($D108)),"Fix: date received",IF(OR($D108&lt;36526,$D108&lt;&gt;INT($D108)),"Fix: date received",IF($D108&gt;AsOf,"Fix: date received is after the as-of date",IF(NOT(ISNUMBER($E108)),"Fix: amount must be a number",IF($E108&lt;=0,"Fix: amount must be more than 0",IF(ROUND($E108,2)&lt;&gt;$E108,"Fix: amount in dollars and cents",IF($E108&gt;999999.99,"Fix: amount too large","OK")))))))))))))</f>
        <v/>
      </c>
    </row>
    <row r="109" customFormat="false" ht="15" hidden="false" customHeight="false" outlineLevel="0" collapsed="false">
      <c r="A109" s="11"/>
      <c r="B109" s="11"/>
      <c r="C109" s="15" t="str">
        <f aca="false">IF($B109="","",IFERROR(INDEX(Customers!$B$11:$B$5000,MATCH($B109,Customers!$A$11:$A$5000,0)),"Unknown ID"))</f>
        <v/>
      </c>
      <c r="D109" s="12"/>
      <c r="E109" s="18"/>
      <c r="F109" s="11"/>
      <c r="G109" s="15" t="str">
        <f aca="false">IF(AND($A109="",$B109="",$D109="",$E109="",$F109=""),"",IF($A109="","Fix: add a payment ID",IF(COUNTIF($A$6:$A$5000,$A109)+COUNTIF(Charges!$A$6:$A$5000,$A109)&gt;1,"Fix: duplicate ID",IF($B109="","Fix: choose a customer ID",IF(COUNTIF(Customers!$A$11:$A$5000,$B109)=0,"Fix: unknown customer ID",IF(COUNTIF(Customers!$A$11:$A$5000,$B109)&gt;1,"Fix: customer ID used twice on Customers",IF(NOT(ISNUMBER($D109)),"Fix: date received",IF(OR($D109&lt;36526,$D109&lt;&gt;INT($D109)),"Fix: date received",IF($D109&gt;AsOf,"Fix: date received is after the as-of date",IF(NOT(ISNUMBER($E109)),"Fix: amount must be a number",IF($E109&lt;=0,"Fix: amount must be more than 0",IF(ROUND($E109,2)&lt;&gt;$E109,"Fix: amount in dollars and cents",IF($E109&gt;999999.99,"Fix: amount too large","OK")))))))))))))</f>
        <v/>
      </c>
    </row>
    <row r="110" customFormat="false" ht="15" hidden="false" customHeight="false" outlineLevel="0" collapsed="false">
      <c r="A110" s="11"/>
      <c r="B110" s="11"/>
      <c r="C110" s="15" t="str">
        <f aca="false">IF($B110="","",IFERROR(INDEX(Customers!$B$11:$B$5000,MATCH($B110,Customers!$A$11:$A$5000,0)),"Unknown ID"))</f>
        <v/>
      </c>
      <c r="D110" s="12"/>
      <c r="E110" s="18"/>
      <c r="F110" s="11"/>
      <c r="G110" s="15" t="str">
        <f aca="false">IF(AND($A110="",$B110="",$D110="",$E110="",$F110=""),"",IF($A110="","Fix: add a payment ID",IF(COUNTIF($A$6:$A$5000,$A110)+COUNTIF(Charges!$A$6:$A$5000,$A110)&gt;1,"Fix: duplicate ID",IF($B110="","Fix: choose a customer ID",IF(COUNTIF(Customers!$A$11:$A$5000,$B110)=0,"Fix: unknown customer ID",IF(COUNTIF(Customers!$A$11:$A$5000,$B110)&gt;1,"Fix: customer ID used twice on Customers",IF(NOT(ISNUMBER($D110)),"Fix: date received",IF(OR($D110&lt;36526,$D110&lt;&gt;INT($D110)),"Fix: date received",IF($D110&gt;AsOf,"Fix: date received is after the as-of date",IF(NOT(ISNUMBER($E110)),"Fix: amount must be a number",IF($E110&lt;=0,"Fix: amount must be more than 0",IF(ROUND($E110,2)&lt;&gt;$E110,"Fix: amount in dollars and cents",IF($E110&gt;999999.99,"Fix: amount too large","OK")))))))))))))</f>
        <v/>
      </c>
    </row>
    <row r="111" customFormat="false" ht="15" hidden="false" customHeight="false" outlineLevel="0" collapsed="false">
      <c r="A111" s="11"/>
      <c r="B111" s="11"/>
      <c r="C111" s="15" t="str">
        <f aca="false">IF($B111="","",IFERROR(INDEX(Customers!$B$11:$B$5000,MATCH($B111,Customers!$A$11:$A$5000,0)),"Unknown ID"))</f>
        <v/>
      </c>
      <c r="D111" s="12"/>
      <c r="E111" s="18"/>
      <c r="F111" s="11"/>
      <c r="G111" s="15" t="str">
        <f aca="false">IF(AND($A111="",$B111="",$D111="",$E111="",$F111=""),"",IF($A111="","Fix: add a payment ID",IF(COUNTIF($A$6:$A$5000,$A111)+COUNTIF(Charges!$A$6:$A$5000,$A111)&gt;1,"Fix: duplicate ID",IF($B111="","Fix: choose a customer ID",IF(COUNTIF(Customers!$A$11:$A$5000,$B111)=0,"Fix: unknown customer ID",IF(COUNTIF(Customers!$A$11:$A$5000,$B111)&gt;1,"Fix: customer ID used twice on Customers",IF(NOT(ISNUMBER($D111)),"Fix: date received",IF(OR($D111&lt;36526,$D111&lt;&gt;INT($D111)),"Fix: date received",IF($D111&gt;AsOf,"Fix: date received is after the as-of date",IF(NOT(ISNUMBER($E111)),"Fix: amount must be a number",IF($E111&lt;=0,"Fix: amount must be more than 0",IF(ROUND($E111,2)&lt;&gt;$E111,"Fix: amount in dollars and cents",IF($E111&gt;999999.99,"Fix: amount too large","OK")))))))))))))</f>
        <v/>
      </c>
    </row>
    <row r="112" customFormat="false" ht="15" hidden="false" customHeight="false" outlineLevel="0" collapsed="false">
      <c r="A112" s="11"/>
      <c r="B112" s="11"/>
      <c r="C112" s="15" t="str">
        <f aca="false">IF($B112="","",IFERROR(INDEX(Customers!$B$11:$B$5000,MATCH($B112,Customers!$A$11:$A$5000,0)),"Unknown ID"))</f>
        <v/>
      </c>
      <c r="D112" s="12"/>
      <c r="E112" s="18"/>
      <c r="F112" s="11"/>
      <c r="G112" s="15" t="str">
        <f aca="false">IF(AND($A112="",$B112="",$D112="",$E112="",$F112=""),"",IF($A112="","Fix: add a payment ID",IF(COUNTIF($A$6:$A$5000,$A112)+COUNTIF(Charges!$A$6:$A$5000,$A112)&gt;1,"Fix: duplicate ID",IF($B112="","Fix: choose a customer ID",IF(COUNTIF(Customers!$A$11:$A$5000,$B112)=0,"Fix: unknown customer ID",IF(COUNTIF(Customers!$A$11:$A$5000,$B112)&gt;1,"Fix: customer ID used twice on Customers",IF(NOT(ISNUMBER($D112)),"Fix: date received",IF(OR($D112&lt;36526,$D112&lt;&gt;INT($D112)),"Fix: date received",IF($D112&gt;AsOf,"Fix: date received is after the as-of date",IF(NOT(ISNUMBER($E112)),"Fix: amount must be a number",IF($E112&lt;=0,"Fix: amount must be more than 0",IF(ROUND($E112,2)&lt;&gt;$E112,"Fix: amount in dollars and cents",IF($E112&gt;999999.99,"Fix: amount too large","OK")))))))))))))</f>
        <v/>
      </c>
    </row>
    <row r="113" customFormat="false" ht="15" hidden="false" customHeight="false" outlineLevel="0" collapsed="false">
      <c r="A113" s="11"/>
      <c r="B113" s="11"/>
      <c r="C113" s="15" t="str">
        <f aca="false">IF($B113="","",IFERROR(INDEX(Customers!$B$11:$B$5000,MATCH($B113,Customers!$A$11:$A$5000,0)),"Unknown ID"))</f>
        <v/>
      </c>
      <c r="D113" s="12"/>
      <c r="E113" s="18"/>
      <c r="F113" s="11"/>
      <c r="G113" s="15" t="str">
        <f aca="false">IF(AND($A113="",$B113="",$D113="",$E113="",$F113=""),"",IF($A113="","Fix: add a payment ID",IF(COUNTIF($A$6:$A$5000,$A113)+COUNTIF(Charges!$A$6:$A$5000,$A113)&gt;1,"Fix: duplicate ID",IF($B113="","Fix: choose a customer ID",IF(COUNTIF(Customers!$A$11:$A$5000,$B113)=0,"Fix: unknown customer ID",IF(COUNTIF(Customers!$A$11:$A$5000,$B113)&gt;1,"Fix: customer ID used twice on Customers",IF(NOT(ISNUMBER($D113)),"Fix: date received",IF(OR($D113&lt;36526,$D113&lt;&gt;INT($D113)),"Fix: date received",IF($D113&gt;AsOf,"Fix: date received is after the as-of date",IF(NOT(ISNUMBER($E113)),"Fix: amount must be a number",IF($E113&lt;=0,"Fix: amount must be more than 0",IF(ROUND($E113,2)&lt;&gt;$E113,"Fix: amount in dollars and cents",IF($E113&gt;999999.99,"Fix: amount too large","OK")))))))))))))</f>
        <v/>
      </c>
    </row>
    <row r="114" customFormat="false" ht="15" hidden="false" customHeight="false" outlineLevel="0" collapsed="false">
      <c r="A114" s="11"/>
      <c r="B114" s="11"/>
      <c r="C114" s="15" t="str">
        <f aca="false">IF($B114="","",IFERROR(INDEX(Customers!$B$11:$B$5000,MATCH($B114,Customers!$A$11:$A$5000,0)),"Unknown ID"))</f>
        <v/>
      </c>
      <c r="D114" s="12"/>
      <c r="E114" s="18"/>
      <c r="F114" s="11"/>
      <c r="G114" s="15" t="str">
        <f aca="false">IF(AND($A114="",$B114="",$D114="",$E114="",$F114=""),"",IF($A114="","Fix: add a payment ID",IF(COUNTIF($A$6:$A$5000,$A114)+COUNTIF(Charges!$A$6:$A$5000,$A114)&gt;1,"Fix: duplicate ID",IF($B114="","Fix: choose a customer ID",IF(COUNTIF(Customers!$A$11:$A$5000,$B114)=0,"Fix: unknown customer ID",IF(COUNTIF(Customers!$A$11:$A$5000,$B114)&gt;1,"Fix: customer ID used twice on Customers",IF(NOT(ISNUMBER($D114)),"Fix: date received",IF(OR($D114&lt;36526,$D114&lt;&gt;INT($D114)),"Fix: date received",IF($D114&gt;AsOf,"Fix: date received is after the as-of date",IF(NOT(ISNUMBER($E114)),"Fix: amount must be a number",IF($E114&lt;=0,"Fix: amount must be more than 0",IF(ROUND($E114,2)&lt;&gt;$E114,"Fix: amount in dollars and cents",IF($E114&gt;999999.99,"Fix: amount too large","OK")))))))))))))</f>
        <v/>
      </c>
    </row>
    <row r="115" customFormat="false" ht="15" hidden="false" customHeight="false" outlineLevel="0" collapsed="false">
      <c r="A115" s="11"/>
      <c r="B115" s="11"/>
      <c r="C115" s="15" t="str">
        <f aca="false">IF($B115="","",IFERROR(INDEX(Customers!$B$11:$B$5000,MATCH($B115,Customers!$A$11:$A$5000,0)),"Unknown ID"))</f>
        <v/>
      </c>
      <c r="D115" s="12"/>
      <c r="E115" s="18"/>
      <c r="F115" s="11"/>
      <c r="G115" s="15" t="str">
        <f aca="false">IF(AND($A115="",$B115="",$D115="",$E115="",$F115=""),"",IF($A115="","Fix: add a payment ID",IF(COUNTIF($A$6:$A$5000,$A115)+COUNTIF(Charges!$A$6:$A$5000,$A115)&gt;1,"Fix: duplicate ID",IF($B115="","Fix: choose a customer ID",IF(COUNTIF(Customers!$A$11:$A$5000,$B115)=0,"Fix: unknown customer ID",IF(COUNTIF(Customers!$A$11:$A$5000,$B115)&gt;1,"Fix: customer ID used twice on Customers",IF(NOT(ISNUMBER($D115)),"Fix: date received",IF(OR($D115&lt;36526,$D115&lt;&gt;INT($D115)),"Fix: date received",IF($D115&gt;AsOf,"Fix: date received is after the as-of date",IF(NOT(ISNUMBER($E115)),"Fix: amount must be a number",IF($E115&lt;=0,"Fix: amount must be more than 0",IF(ROUND($E115,2)&lt;&gt;$E115,"Fix: amount in dollars and cents",IF($E115&gt;999999.99,"Fix: amount too large","OK")))))))))))))</f>
        <v/>
      </c>
    </row>
    <row r="116" customFormat="false" ht="15" hidden="false" customHeight="false" outlineLevel="0" collapsed="false">
      <c r="A116" s="11"/>
      <c r="B116" s="11"/>
      <c r="C116" s="15" t="str">
        <f aca="false">IF($B116="","",IFERROR(INDEX(Customers!$B$11:$B$5000,MATCH($B116,Customers!$A$11:$A$5000,0)),"Unknown ID"))</f>
        <v/>
      </c>
      <c r="D116" s="12"/>
      <c r="E116" s="18"/>
      <c r="F116" s="11"/>
      <c r="G116" s="15" t="str">
        <f aca="false">IF(AND($A116="",$B116="",$D116="",$E116="",$F116=""),"",IF($A116="","Fix: add a payment ID",IF(COUNTIF($A$6:$A$5000,$A116)+COUNTIF(Charges!$A$6:$A$5000,$A116)&gt;1,"Fix: duplicate ID",IF($B116="","Fix: choose a customer ID",IF(COUNTIF(Customers!$A$11:$A$5000,$B116)=0,"Fix: unknown customer ID",IF(COUNTIF(Customers!$A$11:$A$5000,$B116)&gt;1,"Fix: customer ID used twice on Customers",IF(NOT(ISNUMBER($D116)),"Fix: date received",IF(OR($D116&lt;36526,$D116&lt;&gt;INT($D116)),"Fix: date received",IF($D116&gt;AsOf,"Fix: date received is after the as-of date",IF(NOT(ISNUMBER($E116)),"Fix: amount must be a number",IF($E116&lt;=0,"Fix: amount must be more than 0",IF(ROUND($E116,2)&lt;&gt;$E116,"Fix: amount in dollars and cents",IF($E116&gt;999999.99,"Fix: amount too large","OK")))))))))))))</f>
        <v/>
      </c>
    </row>
    <row r="117" customFormat="false" ht="15" hidden="false" customHeight="false" outlineLevel="0" collapsed="false">
      <c r="A117" s="11"/>
      <c r="B117" s="11"/>
      <c r="C117" s="15" t="str">
        <f aca="false">IF($B117="","",IFERROR(INDEX(Customers!$B$11:$B$5000,MATCH($B117,Customers!$A$11:$A$5000,0)),"Unknown ID"))</f>
        <v/>
      </c>
      <c r="D117" s="12"/>
      <c r="E117" s="18"/>
      <c r="F117" s="11"/>
      <c r="G117" s="15" t="str">
        <f aca="false">IF(AND($A117="",$B117="",$D117="",$E117="",$F117=""),"",IF($A117="","Fix: add a payment ID",IF(COUNTIF($A$6:$A$5000,$A117)+COUNTIF(Charges!$A$6:$A$5000,$A117)&gt;1,"Fix: duplicate ID",IF($B117="","Fix: choose a customer ID",IF(COUNTIF(Customers!$A$11:$A$5000,$B117)=0,"Fix: unknown customer ID",IF(COUNTIF(Customers!$A$11:$A$5000,$B117)&gt;1,"Fix: customer ID used twice on Customers",IF(NOT(ISNUMBER($D117)),"Fix: date received",IF(OR($D117&lt;36526,$D117&lt;&gt;INT($D117)),"Fix: date received",IF($D117&gt;AsOf,"Fix: date received is after the as-of date",IF(NOT(ISNUMBER($E117)),"Fix: amount must be a number",IF($E117&lt;=0,"Fix: amount must be more than 0",IF(ROUND($E117,2)&lt;&gt;$E117,"Fix: amount in dollars and cents",IF($E117&gt;999999.99,"Fix: amount too large","OK")))))))))))))</f>
        <v/>
      </c>
    </row>
    <row r="118" customFormat="false" ht="15" hidden="false" customHeight="false" outlineLevel="0" collapsed="false">
      <c r="A118" s="11"/>
      <c r="B118" s="11"/>
      <c r="C118" s="15" t="str">
        <f aca="false">IF($B118="","",IFERROR(INDEX(Customers!$B$11:$B$5000,MATCH($B118,Customers!$A$11:$A$5000,0)),"Unknown ID"))</f>
        <v/>
      </c>
      <c r="D118" s="12"/>
      <c r="E118" s="18"/>
      <c r="F118" s="11"/>
      <c r="G118" s="15" t="str">
        <f aca="false">IF(AND($A118="",$B118="",$D118="",$E118="",$F118=""),"",IF($A118="","Fix: add a payment ID",IF(COUNTIF($A$6:$A$5000,$A118)+COUNTIF(Charges!$A$6:$A$5000,$A118)&gt;1,"Fix: duplicate ID",IF($B118="","Fix: choose a customer ID",IF(COUNTIF(Customers!$A$11:$A$5000,$B118)=0,"Fix: unknown customer ID",IF(COUNTIF(Customers!$A$11:$A$5000,$B118)&gt;1,"Fix: customer ID used twice on Customers",IF(NOT(ISNUMBER($D118)),"Fix: date received",IF(OR($D118&lt;36526,$D118&lt;&gt;INT($D118)),"Fix: date received",IF($D118&gt;AsOf,"Fix: date received is after the as-of date",IF(NOT(ISNUMBER($E118)),"Fix: amount must be a number",IF($E118&lt;=0,"Fix: amount must be more than 0",IF(ROUND($E118,2)&lt;&gt;$E118,"Fix: amount in dollars and cents",IF($E118&gt;999999.99,"Fix: amount too large","OK")))))))))))))</f>
        <v/>
      </c>
    </row>
    <row r="119" customFormat="false" ht="15" hidden="false" customHeight="false" outlineLevel="0" collapsed="false">
      <c r="A119" s="11"/>
      <c r="B119" s="11"/>
      <c r="C119" s="15" t="str">
        <f aca="false">IF($B119="","",IFERROR(INDEX(Customers!$B$11:$B$5000,MATCH($B119,Customers!$A$11:$A$5000,0)),"Unknown ID"))</f>
        <v/>
      </c>
      <c r="D119" s="12"/>
      <c r="E119" s="18"/>
      <c r="F119" s="11"/>
      <c r="G119" s="15" t="str">
        <f aca="false">IF(AND($A119="",$B119="",$D119="",$E119="",$F119=""),"",IF($A119="","Fix: add a payment ID",IF(COUNTIF($A$6:$A$5000,$A119)+COUNTIF(Charges!$A$6:$A$5000,$A119)&gt;1,"Fix: duplicate ID",IF($B119="","Fix: choose a customer ID",IF(COUNTIF(Customers!$A$11:$A$5000,$B119)=0,"Fix: unknown customer ID",IF(COUNTIF(Customers!$A$11:$A$5000,$B119)&gt;1,"Fix: customer ID used twice on Customers",IF(NOT(ISNUMBER($D119)),"Fix: date received",IF(OR($D119&lt;36526,$D119&lt;&gt;INT($D119)),"Fix: date received",IF($D119&gt;AsOf,"Fix: date received is after the as-of date",IF(NOT(ISNUMBER($E119)),"Fix: amount must be a number",IF($E119&lt;=0,"Fix: amount must be more than 0",IF(ROUND($E119,2)&lt;&gt;$E119,"Fix: amount in dollars and cents",IF($E119&gt;999999.99,"Fix: amount too large","OK")))))))))))))</f>
        <v/>
      </c>
    </row>
    <row r="120" customFormat="false" ht="15" hidden="false" customHeight="false" outlineLevel="0" collapsed="false">
      <c r="A120" s="11"/>
      <c r="B120" s="11"/>
      <c r="C120" s="15" t="str">
        <f aca="false">IF($B120="","",IFERROR(INDEX(Customers!$B$11:$B$5000,MATCH($B120,Customers!$A$11:$A$5000,0)),"Unknown ID"))</f>
        <v/>
      </c>
      <c r="D120" s="12"/>
      <c r="E120" s="18"/>
      <c r="F120" s="11"/>
      <c r="G120" s="15" t="str">
        <f aca="false">IF(AND($A120="",$B120="",$D120="",$E120="",$F120=""),"",IF($A120="","Fix: add a payment ID",IF(COUNTIF($A$6:$A$5000,$A120)+COUNTIF(Charges!$A$6:$A$5000,$A120)&gt;1,"Fix: duplicate ID",IF($B120="","Fix: choose a customer ID",IF(COUNTIF(Customers!$A$11:$A$5000,$B120)=0,"Fix: unknown customer ID",IF(COUNTIF(Customers!$A$11:$A$5000,$B120)&gt;1,"Fix: customer ID used twice on Customers",IF(NOT(ISNUMBER($D120)),"Fix: date received",IF(OR($D120&lt;36526,$D120&lt;&gt;INT($D120)),"Fix: date received",IF($D120&gt;AsOf,"Fix: date received is after the as-of date",IF(NOT(ISNUMBER($E120)),"Fix: amount must be a number",IF($E120&lt;=0,"Fix: amount must be more than 0",IF(ROUND($E120,2)&lt;&gt;$E120,"Fix: amount in dollars and cents",IF($E120&gt;999999.99,"Fix: amount too large","OK")))))))))))))</f>
        <v/>
      </c>
    </row>
    <row r="121" customFormat="false" ht="15" hidden="false" customHeight="false" outlineLevel="0" collapsed="false">
      <c r="A121" s="11"/>
      <c r="B121" s="11"/>
      <c r="C121" s="15" t="str">
        <f aca="false">IF($B121="","",IFERROR(INDEX(Customers!$B$11:$B$5000,MATCH($B121,Customers!$A$11:$A$5000,0)),"Unknown ID"))</f>
        <v/>
      </c>
      <c r="D121" s="12"/>
      <c r="E121" s="18"/>
      <c r="F121" s="11"/>
      <c r="G121" s="15" t="str">
        <f aca="false">IF(AND($A121="",$B121="",$D121="",$E121="",$F121=""),"",IF($A121="","Fix: add a payment ID",IF(COUNTIF($A$6:$A$5000,$A121)+COUNTIF(Charges!$A$6:$A$5000,$A121)&gt;1,"Fix: duplicate ID",IF($B121="","Fix: choose a customer ID",IF(COUNTIF(Customers!$A$11:$A$5000,$B121)=0,"Fix: unknown customer ID",IF(COUNTIF(Customers!$A$11:$A$5000,$B121)&gt;1,"Fix: customer ID used twice on Customers",IF(NOT(ISNUMBER($D121)),"Fix: date received",IF(OR($D121&lt;36526,$D121&lt;&gt;INT($D121)),"Fix: date received",IF($D121&gt;AsOf,"Fix: date received is after the as-of date",IF(NOT(ISNUMBER($E121)),"Fix: amount must be a number",IF($E121&lt;=0,"Fix: amount must be more than 0",IF(ROUND($E121,2)&lt;&gt;$E121,"Fix: amount in dollars and cents",IF($E121&gt;999999.99,"Fix: amount too large","OK")))))))))))))</f>
        <v/>
      </c>
    </row>
    <row r="122" customFormat="false" ht="15" hidden="false" customHeight="false" outlineLevel="0" collapsed="false">
      <c r="A122" s="11"/>
      <c r="B122" s="11"/>
      <c r="C122" s="15" t="str">
        <f aca="false">IF($B122="","",IFERROR(INDEX(Customers!$B$11:$B$5000,MATCH($B122,Customers!$A$11:$A$5000,0)),"Unknown ID"))</f>
        <v/>
      </c>
      <c r="D122" s="12"/>
      <c r="E122" s="18"/>
      <c r="F122" s="11"/>
      <c r="G122" s="15" t="str">
        <f aca="false">IF(AND($A122="",$B122="",$D122="",$E122="",$F122=""),"",IF($A122="","Fix: add a payment ID",IF(COUNTIF($A$6:$A$5000,$A122)+COUNTIF(Charges!$A$6:$A$5000,$A122)&gt;1,"Fix: duplicate ID",IF($B122="","Fix: choose a customer ID",IF(COUNTIF(Customers!$A$11:$A$5000,$B122)=0,"Fix: unknown customer ID",IF(COUNTIF(Customers!$A$11:$A$5000,$B122)&gt;1,"Fix: customer ID used twice on Customers",IF(NOT(ISNUMBER($D122)),"Fix: date received",IF(OR($D122&lt;36526,$D122&lt;&gt;INT($D122)),"Fix: date received",IF($D122&gt;AsOf,"Fix: date received is after the as-of date",IF(NOT(ISNUMBER($E122)),"Fix: amount must be a number",IF($E122&lt;=0,"Fix: amount must be more than 0",IF(ROUND($E122,2)&lt;&gt;$E122,"Fix: amount in dollars and cents",IF($E122&gt;999999.99,"Fix: amount too large","OK")))))))))))))</f>
        <v/>
      </c>
    </row>
    <row r="123" customFormat="false" ht="15" hidden="false" customHeight="false" outlineLevel="0" collapsed="false">
      <c r="A123" s="11"/>
      <c r="B123" s="11"/>
      <c r="C123" s="15" t="str">
        <f aca="false">IF($B123="","",IFERROR(INDEX(Customers!$B$11:$B$5000,MATCH($B123,Customers!$A$11:$A$5000,0)),"Unknown ID"))</f>
        <v/>
      </c>
      <c r="D123" s="12"/>
      <c r="E123" s="18"/>
      <c r="F123" s="11"/>
      <c r="G123" s="15" t="str">
        <f aca="false">IF(AND($A123="",$B123="",$D123="",$E123="",$F123=""),"",IF($A123="","Fix: add a payment ID",IF(COUNTIF($A$6:$A$5000,$A123)+COUNTIF(Charges!$A$6:$A$5000,$A123)&gt;1,"Fix: duplicate ID",IF($B123="","Fix: choose a customer ID",IF(COUNTIF(Customers!$A$11:$A$5000,$B123)=0,"Fix: unknown customer ID",IF(COUNTIF(Customers!$A$11:$A$5000,$B123)&gt;1,"Fix: customer ID used twice on Customers",IF(NOT(ISNUMBER($D123)),"Fix: date received",IF(OR($D123&lt;36526,$D123&lt;&gt;INT($D123)),"Fix: date received",IF($D123&gt;AsOf,"Fix: date received is after the as-of date",IF(NOT(ISNUMBER($E123)),"Fix: amount must be a number",IF($E123&lt;=0,"Fix: amount must be more than 0",IF(ROUND($E123,2)&lt;&gt;$E123,"Fix: amount in dollars and cents",IF($E123&gt;999999.99,"Fix: amount too large","OK")))))))))))))</f>
        <v/>
      </c>
    </row>
    <row r="124" customFormat="false" ht="15" hidden="false" customHeight="false" outlineLevel="0" collapsed="false">
      <c r="A124" s="11"/>
      <c r="B124" s="11"/>
      <c r="C124" s="15" t="str">
        <f aca="false">IF($B124="","",IFERROR(INDEX(Customers!$B$11:$B$5000,MATCH($B124,Customers!$A$11:$A$5000,0)),"Unknown ID"))</f>
        <v/>
      </c>
      <c r="D124" s="12"/>
      <c r="E124" s="18"/>
      <c r="F124" s="11"/>
      <c r="G124" s="15" t="str">
        <f aca="false">IF(AND($A124="",$B124="",$D124="",$E124="",$F124=""),"",IF($A124="","Fix: add a payment ID",IF(COUNTIF($A$6:$A$5000,$A124)+COUNTIF(Charges!$A$6:$A$5000,$A124)&gt;1,"Fix: duplicate ID",IF($B124="","Fix: choose a customer ID",IF(COUNTIF(Customers!$A$11:$A$5000,$B124)=0,"Fix: unknown customer ID",IF(COUNTIF(Customers!$A$11:$A$5000,$B124)&gt;1,"Fix: customer ID used twice on Customers",IF(NOT(ISNUMBER($D124)),"Fix: date received",IF(OR($D124&lt;36526,$D124&lt;&gt;INT($D124)),"Fix: date received",IF($D124&gt;AsOf,"Fix: date received is after the as-of date",IF(NOT(ISNUMBER($E124)),"Fix: amount must be a number",IF($E124&lt;=0,"Fix: amount must be more than 0",IF(ROUND($E124,2)&lt;&gt;$E124,"Fix: amount in dollars and cents",IF($E124&gt;999999.99,"Fix: amount too large","OK")))))))))))))</f>
        <v/>
      </c>
    </row>
    <row r="125" customFormat="false" ht="15" hidden="false" customHeight="false" outlineLevel="0" collapsed="false">
      <c r="A125" s="11"/>
      <c r="B125" s="11"/>
      <c r="C125" s="15" t="str">
        <f aca="false">IF($B125="","",IFERROR(INDEX(Customers!$B$11:$B$5000,MATCH($B125,Customers!$A$11:$A$5000,0)),"Unknown ID"))</f>
        <v/>
      </c>
      <c r="D125" s="12"/>
      <c r="E125" s="18"/>
      <c r="F125" s="11"/>
      <c r="G125" s="15" t="str">
        <f aca="false">IF(AND($A125="",$B125="",$D125="",$E125="",$F125=""),"",IF($A125="","Fix: add a payment ID",IF(COUNTIF($A$6:$A$5000,$A125)+COUNTIF(Charges!$A$6:$A$5000,$A125)&gt;1,"Fix: duplicate ID",IF($B125="","Fix: choose a customer ID",IF(COUNTIF(Customers!$A$11:$A$5000,$B125)=0,"Fix: unknown customer ID",IF(COUNTIF(Customers!$A$11:$A$5000,$B125)&gt;1,"Fix: customer ID used twice on Customers",IF(NOT(ISNUMBER($D125)),"Fix: date received",IF(OR($D125&lt;36526,$D125&lt;&gt;INT($D125)),"Fix: date received",IF($D125&gt;AsOf,"Fix: date received is after the as-of date",IF(NOT(ISNUMBER($E125)),"Fix: amount must be a number",IF($E125&lt;=0,"Fix: amount must be more than 0",IF(ROUND($E125,2)&lt;&gt;$E125,"Fix: amount in dollars and cents",IF($E125&gt;999999.99,"Fix: amount too large","OK")))))))))))))</f>
        <v/>
      </c>
    </row>
    <row r="126" customFormat="false" ht="15" hidden="false" customHeight="false" outlineLevel="0" collapsed="false">
      <c r="A126" s="11"/>
      <c r="B126" s="11"/>
      <c r="C126" s="15" t="str">
        <f aca="false">IF($B126="","",IFERROR(INDEX(Customers!$B$11:$B$5000,MATCH($B126,Customers!$A$11:$A$5000,0)),"Unknown ID"))</f>
        <v/>
      </c>
      <c r="D126" s="12"/>
      <c r="E126" s="18"/>
      <c r="F126" s="11"/>
      <c r="G126" s="15" t="str">
        <f aca="false">IF(AND($A126="",$B126="",$D126="",$E126="",$F126=""),"",IF($A126="","Fix: add a payment ID",IF(COUNTIF($A$6:$A$5000,$A126)+COUNTIF(Charges!$A$6:$A$5000,$A126)&gt;1,"Fix: duplicate ID",IF($B126="","Fix: choose a customer ID",IF(COUNTIF(Customers!$A$11:$A$5000,$B126)=0,"Fix: unknown customer ID",IF(COUNTIF(Customers!$A$11:$A$5000,$B126)&gt;1,"Fix: customer ID used twice on Customers",IF(NOT(ISNUMBER($D126)),"Fix: date received",IF(OR($D126&lt;36526,$D126&lt;&gt;INT($D126)),"Fix: date received",IF($D126&gt;AsOf,"Fix: date received is after the as-of date",IF(NOT(ISNUMBER($E126)),"Fix: amount must be a number",IF($E126&lt;=0,"Fix: amount must be more than 0",IF(ROUND($E126,2)&lt;&gt;$E126,"Fix: amount in dollars and cents",IF($E126&gt;999999.99,"Fix: amount too large","OK")))))))))))))</f>
        <v/>
      </c>
    </row>
    <row r="127" customFormat="false" ht="15" hidden="false" customHeight="false" outlineLevel="0" collapsed="false">
      <c r="A127" s="11"/>
      <c r="B127" s="11"/>
      <c r="C127" s="15" t="str">
        <f aca="false">IF($B127="","",IFERROR(INDEX(Customers!$B$11:$B$5000,MATCH($B127,Customers!$A$11:$A$5000,0)),"Unknown ID"))</f>
        <v/>
      </c>
      <c r="D127" s="12"/>
      <c r="E127" s="18"/>
      <c r="F127" s="11"/>
      <c r="G127" s="15" t="str">
        <f aca="false">IF(AND($A127="",$B127="",$D127="",$E127="",$F127=""),"",IF($A127="","Fix: add a payment ID",IF(COUNTIF($A$6:$A$5000,$A127)+COUNTIF(Charges!$A$6:$A$5000,$A127)&gt;1,"Fix: duplicate ID",IF($B127="","Fix: choose a customer ID",IF(COUNTIF(Customers!$A$11:$A$5000,$B127)=0,"Fix: unknown customer ID",IF(COUNTIF(Customers!$A$11:$A$5000,$B127)&gt;1,"Fix: customer ID used twice on Customers",IF(NOT(ISNUMBER($D127)),"Fix: date received",IF(OR($D127&lt;36526,$D127&lt;&gt;INT($D127)),"Fix: date received",IF($D127&gt;AsOf,"Fix: date received is after the as-of date",IF(NOT(ISNUMBER($E127)),"Fix: amount must be a number",IF($E127&lt;=0,"Fix: amount must be more than 0",IF(ROUND($E127,2)&lt;&gt;$E127,"Fix: amount in dollars and cents",IF($E127&gt;999999.99,"Fix: amount too large","OK")))))))))))))</f>
        <v/>
      </c>
    </row>
    <row r="128" customFormat="false" ht="15" hidden="false" customHeight="false" outlineLevel="0" collapsed="false">
      <c r="A128" s="11"/>
      <c r="B128" s="11"/>
      <c r="C128" s="15" t="str">
        <f aca="false">IF($B128="","",IFERROR(INDEX(Customers!$B$11:$B$5000,MATCH($B128,Customers!$A$11:$A$5000,0)),"Unknown ID"))</f>
        <v/>
      </c>
      <c r="D128" s="12"/>
      <c r="E128" s="18"/>
      <c r="F128" s="11"/>
      <c r="G128" s="15" t="str">
        <f aca="false">IF(AND($A128="",$B128="",$D128="",$E128="",$F128=""),"",IF($A128="","Fix: add a payment ID",IF(COUNTIF($A$6:$A$5000,$A128)+COUNTIF(Charges!$A$6:$A$5000,$A128)&gt;1,"Fix: duplicate ID",IF($B128="","Fix: choose a customer ID",IF(COUNTIF(Customers!$A$11:$A$5000,$B128)=0,"Fix: unknown customer ID",IF(COUNTIF(Customers!$A$11:$A$5000,$B128)&gt;1,"Fix: customer ID used twice on Customers",IF(NOT(ISNUMBER($D128)),"Fix: date received",IF(OR($D128&lt;36526,$D128&lt;&gt;INT($D128)),"Fix: date received",IF($D128&gt;AsOf,"Fix: date received is after the as-of date",IF(NOT(ISNUMBER($E128)),"Fix: amount must be a number",IF($E128&lt;=0,"Fix: amount must be more than 0",IF(ROUND($E128,2)&lt;&gt;$E128,"Fix: amount in dollars and cents",IF($E128&gt;999999.99,"Fix: amount too large","OK")))))))))))))</f>
        <v/>
      </c>
    </row>
    <row r="129" customFormat="false" ht="15" hidden="false" customHeight="false" outlineLevel="0" collapsed="false">
      <c r="A129" s="11"/>
      <c r="B129" s="11"/>
      <c r="C129" s="15" t="str">
        <f aca="false">IF($B129="","",IFERROR(INDEX(Customers!$B$11:$B$5000,MATCH($B129,Customers!$A$11:$A$5000,0)),"Unknown ID"))</f>
        <v/>
      </c>
      <c r="D129" s="12"/>
      <c r="E129" s="18"/>
      <c r="F129" s="11"/>
      <c r="G129" s="15" t="str">
        <f aca="false">IF(AND($A129="",$B129="",$D129="",$E129="",$F129=""),"",IF($A129="","Fix: add a payment ID",IF(COUNTIF($A$6:$A$5000,$A129)+COUNTIF(Charges!$A$6:$A$5000,$A129)&gt;1,"Fix: duplicate ID",IF($B129="","Fix: choose a customer ID",IF(COUNTIF(Customers!$A$11:$A$5000,$B129)=0,"Fix: unknown customer ID",IF(COUNTIF(Customers!$A$11:$A$5000,$B129)&gt;1,"Fix: customer ID used twice on Customers",IF(NOT(ISNUMBER($D129)),"Fix: date received",IF(OR($D129&lt;36526,$D129&lt;&gt;INT($D129)),"Fix: date received",IF($D129&gt;AsOf,"Fix: date received is after the as-of date",IF(NOT(ISNUMBER($E129)),"Fix: amount must be a number",IF($E129&lt;=0,"Fix: amount must be more than 0",IF(ROUND($E129,2)&lt;&gt;$E129,"Fix: amount in dollars and cents",IF($E129&gt;999999.99,"Fix: amount too large","OK")))))))))))))</f>
        <v/>
      </c>
    </row>
    <row r="130" customFormat="false" ht="15" hidden="false" customHeight="false" outlineLevel="0" collapsed="false">
      <c r="A130" s="11"/>
      <c r="B130" s="11"/>
      <c r="C130" s="15" t="str">
        <f aca="false">IF($B130="","",IFERROR(INDEX(Customers!$B$11:$B$5000,MATCH($B130,Customers!$A$11:$A$5000,0)),"Unknown ID"))</f>
        <v/>
      </c>
      <c r="D130" s="12"/>
      <c r="E130" s="18"/>
      <c r="F130" s="11"/>
      <c r="G130" s="15" t="str">
        <f aca="false">IF(AND($A130="",$B130="",$D130="",$E130="",$F130=""),"",IF($A130="","Fix: add a payment ID",IF(COUNTIF($A$6:$A$5000,$A130)+COUNTIF(Charges!$A$6:$A$5000,$A130)&gt;1,"Fix: duplicate ID",IF($B130="","Fix: choose a customer ID",IF(COUNTIF(Customers!$A$11:$A$5000,$B130)=0,"Fix: unknown customer ID",IF(COUNTIF(Customers!$A$11:$A$5000,$B130)&gt;1,"Fix: customer ID used twice on Customers",IF(NOT(ISNUMBER($D130)),"Fix: date received",IF(OR($D130&lt;36526,$D130&lt;&gt;INT($D130)),"Fix: date received",IF($D130&gt;AsOf,"Fix: date received is after the as-of date",IF(NOT(ISNUMBER($E130)),"Fix: amount must be a number",IF($E130&lt;=0,"Fix: amount must be more than 0",IF(ROUND($E130,2)&lt;&gt;$E130,"Fix: amount in dollars and cents",IF($E130&gt;999999.99,"Fix: amount too large","OK")))))))))))))</f>
        <v/>
      </c>
    </row>
    <row r="131" customFormat="false" ht="15" hidden="false" customHeight="false" outlineLevel="0" collapsed="false">
      <c r="A131" s="11"/>
      <c r="B131" s="11"/>
      <c r="C131" s="15" t="str">
        <f aca="false">IF($B131="","",IFERROR(INDEX(Customers!$B$11:$B$5000,MATCH($B131,Customers!$A$11:$A$5000,0)),"Unknown ID"))</f>
        <v/>
      </c>
      <c r="D131" s="12"/>
      <c r="E131" s="18"/>
      <c r="F131" s="11"/>
      <c r="G131" s="15" t="str">
        <f aca="false">IF(AND($A131="",$B131="",$D131="",$E131="",$F131=""),"",IF($A131="","Fix: add a payment ID",IF(COUNTIF($A$6:$A$5000,$A131)+COUNTIF(Charges!$A$6:$A$5000,$A131)&gt;1,"Fix: duplicate ID",IF($B131="","Fix: choose a customer ID",IF(COUNTIF(Customers!$A$11:$A$5000,$B131)=0,"Fix: unknown customer ID",IF(COUNTIF(Customers!$A$11:$A$5000,$B131)&gt;1,"Fix: customer ID used twice on Customers",IF(NOT(ISNUMBER($D131)),"Fix: date received",IF(OR($D131&lt;36526,$D131&lt;&gt;INT($D131)),"Fix: date received",IF($D131&gt;AsOf,"Fix: date received is after the as-of date",IF(NOT(ISNUMBER($E131)),"Fix: amount must be a number",IF($E131&lt;=0,"Fix: amount must be more than 0",IF(ROUND($E131,2)&lt;&gt;$E131,"Fix: amount in dollars and cents",IF($E131&gt;999999.99,"Fix: amount too large","OK")))))))))))))</f>
        <v/>
      </c>
    </row>
    <row r="132" customFormat="false" ht="15" hidden="false" customHeight="false" outlineLevel="0" collapsed="false">
      <c r="A132" s="11"/>
      <c r="B132" s="11"/>
      <c r="C132" s="15" t="str">
        <f aca="false">IF($B132="","",IFERROR(INDEX(Customers!$B$11:$B$5000,MATCH($B132,Customers!$A$11:$A$5000,0)),"Unknown ID"))</f>
        <v/>
      </c>
      <c r="D132" s="12"/>
      <c r="E132" s="18"/>
      <c r="F132" s="11"/>
      <c r="G132" s="15" t="str">
        <f aca="false">IF(AND($A132="",$B132="",$D132="",$E132="",$F132=""),"",IF($A132="","Fix: add a payment ID",IF(COUNTIF($A$6:$A$5000,$A132)+COUNTIF(Charges!$A$6:$A$5000,$A132)&gt;1,"Fix: duplicate ID",IF($B132="","Fix: choose a customer ID",IF(COUNTIF(Customers!$A$11:$A$5000,$B132)=0,"Fix: unknown customer ID",IF(COUNTIF(Customers!$A$11:$A$5000,$B132)&gt;1,"Fix: customer ID used twice on Customers",IF(NOT(ISNUMBER($D132)),"Fix: date received",IF(OR($D132&lt;36526,$D132&lt;&gt;INT($D132)),"Fix: date received",IF($D132&gt;AsOf,"Fix: date received is after the as-of date",IF(NOT(ISNUMBER($E132)),"Fix: amount must be a number",IF($E132&lt;=0,"Fix: amount must be more than 0",IF(ROUND($E132,2)&lt;&gt;$E132,"Fix: amount in dollars and cents",IF($E132&gt;999999.99,"Fix: amount too large","OK")))))))))))))</f>
        <v/>
      </c>
    </row>
    <row r="133" customFormat="false" ht="15" hidden="false" customHeight="false" outlineLevel="0" collapsed="false">
      <c r="A133" s="11"/>
      <c r="B133" s="11"/>
      <c r="C133" s="15" t="str">
        <f aca="false">IF($B133="","",IFERROR(INDEX(Customers!$B$11:$B$5000,MATCH($B133,Customers!$A$11:$A$5000,0)),"Unknown ID"))</f>
        <v/>
      </c>
      <c r="D133" s="12"/>
      <c r="E133" s="18"/>
      <c r="F133" s="11"/>
      <c r="G133" s="15" t="str">
        <f aca="false">IF(AND($A133="",$B133="",$D133="",$E133="",$F133=""),"",IF($A133="","Fix: add a payment ID",IF(COUNTIF($A$6:$A$5000,$A133)+COUNTIF(Charges!$A$6:$A$5000,$A133)&gt;1,"Fix: duplicate ID",IF($B133="","Fix: choose a customer ID",IF(COUNTIF(Customers!$A$11:$A$5000,$B133)=0,"Fix: unknown customer ID",IF(COUNTIF(Customers!$A$11:$A$5000,$B133)&gt;1,"Fix: customer ID used twice on Customers",IF(NOT(ISNUMBER($D133)),"Fix: date received",IF(OR($D133&lt;36526,$D133&lt;&gt;INT($D133)),"Fix: date received",IF($D133&gt;AsOf,"Fix: date received is after the as-of date",IF(NOT(ISNUMBER($E133)),"Fix: amount must be a number",IF($E133&lt;=0,"Fix: amount must be more than 0",IF(ROUND($E133,2)&lt;&gt;$E133,"Fix: amount in dollars and cents",IF($E133&gt;999999.99,"Fix: amount too large","OK")))))))))))))</f>
        <v/>
      </c>
    </row>
    <row r="134" customFormat="false" ht="15" hidden="false" customHeight="false" outlineLevel="0" collapsed="false">
      <c r="A134" s="11"/>
      <c r="B134" s="11"/>
      <c r="C134" s="15" t="str">
        <f aca="false">IF($B134="","",IFERROR(INDEX(Customers!$B$11:$B$5000,MATCH($B134,Customers!$A$11:$A$5000,0)),"Unknown ID"))</f>
        <v/>
      </c>
      <c r="D134" s="12"/>
      <c r="E134" s="18"/>
      <c r="F134" s="11"/>
      <c r="G134" s="15" t="str">
        <f aca="false">IF(AND($A134="",$B134="",$D134="",$E134="",$F134=""),"",IF($A134="","Fix: add a payment ID",IF(COUNTIF($A$6:$A$5000,$A134)+COUNTIF(Charges!$A$6:$A$5000,$A134)&gt;1,"Fix: duplicate ID",IF($B134="","Fix: choose a customer ID",IF(COUNTIF(Customers!$A$11:$A$5000,$B134)=0,"Fix: unknown customer ID",IF(COUNTIF(Customers!$A$11:$A$5000,$B134)&gt;1,"Fix: customer ID used twice on Customers",IF(NOT(ISNUMBER($D134)),"Fix: date received",IF(OR($D134&lt;36526,$D134&lt;&gt;INT($D134)),"Fix: date received",IF($D134&gt;AsOf,"Fix: date received is after the as-of date",IF(NOT(ISNUMBER($E134)),"Fix: amount must be a number",IF($E134&lt;=0,"Fix: amount must be more than 0",IF(ROUND($E134,2)&lt;&gt;$E134,"Fix: amount in dollars and cents",IF($E134&gt;999999.99,"Fix: amount too large","OK")))))))))))))</f>
        <v/>
      </c>
    </row>
    <row r="135" customFormat="false" ht="15" hidden="false" customHeight="false" outlineLevel="0" collapsed="false">
      <c r="A135" s="11"/>
      <c r="B135" s="11"/>
      <c r="C135" s="15" t="str">
        <f aca="false">IF($B135="","",IFERROR(INDEX(Customers!$B$11:$B$5000,MATCH($B135,Customers!$A$11:$A$5000,0)),"Unknown ID"))</f>
        <v/>
      </c>
      <c r="D135" s="12"/>
      <c r="E135" s="18"/>
      <c r="F135" s="11"/>
      <c r="G135" s="15" t="str">
        <f aca="false">IF(AND($A135="",$B135="",$D135="",$E135="",$F135=""),"",IF($A135="","Fix: add a payment ID",IF(COUNTIF($A$6:$A$5000,$A135)+COUNTIF(Charges!$A$6:$A$5000,$A135)&gt;1,"Fix: duplicate ID",IF($B135="","Fix: choose a customer ID",IF(COUNTIF(Customers!$A$11:$A$5000,$B135)=0,"Fix: unknown customer ID",IF(COUNTIF(Customers!$A$11:$A$5000,$B135)&gt;1,"Fix: customer ID used twice on Customers",IF(NOT(ISNUMBER($D135)),"Fix: date received",IF(OR($D135&lt;36526,$D135&lt;&gt;INT($D135)),"Fix: date received",IF($D135&gt;AsOf,"Fix: date received is after the as-of date",IF(NOT(ISNUMBER($E135)),"Fix: amount must be a number",IF($E135&lt;=0,"Fix: amount must be more than 0",IF(ROUND($E135,2)&lt;&gt;$E135,"Fix: amount in dollars and cents",IF($E135&gt;999999.99,"Fix: amount too large","OK")))))))))))))</f>
        <v/>
      </c>
    </row>
    <row r="136" customFormat="false" ht="15" hidden="false" customHeight="false" outlineLevel="0" collapsed="false">
      <c r="A136" s="11"/>
      <c r="B136" s="11"/>
      <c r="C136" s="15" t="str">
        <f aca="false">IF($B136="","",IFERROR(INDEX(Customers!$B$11:$B$5000,MATCH($B136,Customers!$A$11:$A$5000,0)),"Unknown ID"))</f>
        <v/>
      </c>
      <c r="D136" s="12"/>
      <c r="E136" s="18"/>
      <c r="F136" s="11"/>
      <c r="G136" s="15" t="str">
        <f aca="false">IF(AND($A136="",$B136="",$D136="",$E136="",$F136=""),"",IF($A136="","Fix: add a payment ID",IF(COUNTIF($A$6:$A$5000,$A136)+COUNTIF(Charges!$A$6:$A$5000,$A136)&gt;1,"Fix: duplicate ID",IF($B136="","Fix: choose a customer ID",IF(COUNTIF(Customers!$A$11:$A$5000,$B136)=0,"Fix: unknown customer ID",IF(COUNTIF(Customers!$A$11:$A$5000,$B136)&gt;1,"Fix: customer ID used twice on Customers",IF(NOT(ISNUMBER($D136)),"Fix: date received",IF(OR($D136&lt;36526,$D136&lt;&gt;INT($D136)),"Fix: date received",IF($D136&gt;AsOf,"Fix: date received is after the as-of date",IF(NOT(ISNUMBER($E136)),"Fix: amount must be a number",IF($E136&lt;=0,"Fix: amount must be more than 0",IF(ROUND($E136,2)&lt;&gt;$E136,"Fix: amount in dollars and cents",IF($E136&gt;999999.99,"Fix: amount too large","OK")))))))))))))</f>
        <v/>
      </c>
    </row>
    <row r="137" customFormat="false" ht="15" hidden="false" customHeight="false" outlineLevel="0" collapsed="false">
      <c r="A137" s="11"/>
      <c r="B137" s="11"/>
      <c r="C137" s="15" t="str">
        <f aca="false">IF($B137="","",IFERROR(INDEX(Customers!$B$11:$B$5000,MATCH($B137,Customers!$A$11:$A$5000,0)),"Unknown ID"))</f>
        <v/>
      </c>
      <c r="D137" s="12"/>
      <c r="E137" s="18"/>
      <c r="F137" s="11"/>
      <c r="G137" s="15" t="str">
        <f aca="false">IF(AND($A137="",$B137="",$D137="",$E137="",$F137=""),"",IF($A137="","Fix: add a payment ID",IF(COUNTIF($A$6:$A$5000,$A137)+COUNTIF(Charges!$A$6:$A$5000,$A137)&gt;1,"Fix: duplicate ID",IF($B137="","Fix: choose a customer ID",IF(COUNTIF(Customers!$A$11:$A$5000,$B137)=0,"Fix: unknown customer ID",IF(COUNTIF(Customers!$A$11:$A$5000,$B137)&gt;1,"Fix: customer ID used twice on Customers",IF(NOT(ISNUMBER($D137)),"Fix: date received",IF(OR($D137&lt;36526,$D137&lt;&gt;INT($D137)),"Fix: date received",IF($D137&gt;AsOf,"Fix: date received is after the as-of date",IF(NOT(ISNUMBER($E137)),"Fix: amount must be a number",IF($E137&lt;=0,"Fix: amount must be more than 0",IF(ROUND($E137,2)&lt;&gt;$E137,"Fix: amount in dollars and cents",IF($E137&gt;999999.99,"Fix: amount too large","OK")))))))))))))</f>
        <v/>
      </c>
    </row>
    <row r="138" customFormat="false" ht="15" hidden="false" customHeight="false" outlineLevel="0" collapsed="false">
      <c r="A138" s="11"/>
      <c r="B138" s="11"/>
      <c r="C138" s="15" t="str">
        <f aca="false">IF($B138="","",IFERROR(INDEX(Customers!$B$11:$B$5000,MATCH($B138,Customers!$A$11:$A$5000,0)),"Unknown ID"))</f>
        <v/>
      </c>
      <c r="D138" s="12"/>
      <c r="E138" s="18"/>
      <c r="F138" s="11"/>
      <c r="G138" s="15" t="str">
        <f aca="false">IF(AND($A138="",$B138="",$D138="",$E138="",$F138=""),"",IF($A138="","Fix: add a payment ID",IF(COUNTIF($A$6:$A$5000,$A138)+COUNTIF(Charges!$A$6:$A$5000,$A138)&gt;1,"Fix: duplicate ID",IF($B138="","Fix: choose a customer ID",IF(COUNTIF(Customers!$A$11:$A$5000,$B138)=0,"Fix: unknown customer ID",IF(COUNTIF(Customers!$A$11:$A$5000,$B138)&gt;1,"Fix: customer ID used twice on Customers",IF(NOT(ISNUMBER($D138)),"Fix: date received",IF(OR($D138&lt;36526,$D138&lt;&gt;INT($D138)),"Fix: date received",IF($D138&gt;AsOf,"Fix: date received is after the as-of date",IF(NOT(ISNUMBER($E138)),"Fix: amount must be a number",IF($E138&lt;=0,"Fix: amount must be more than 0",IF(ROUND($E138,2)&lt;&gt;$E138,"Fix: amount in dollars and cents",IF($E138&gt;999999.99,"Fix: amount too large","OK")))))))))))))</f>
        <v/>
      </c>
    </row>
    <row r="139" customFormat="false" ht="15" hidden="false" customHeight="false" outlineLevel="0" collapsed="false">
      <c r="A139" s="11"/>
      <c r="B139" s="11"/>
      <c r="C139" s="15" t="str">
        <f aca="false">IF($B139="","",IFERROR(INDEX(Customers!$B$11:$B$5000,MATCH($B139,Customers!$A$11:$A$5000,0)),"Unknown ID"))</f>
        <v/>
      </c>
      <c r="D139" s="12"/>
      <c r="E139" s="18"/>
      <c r="F139" s="11"/>
      <c r="G139" s="15" t="str">
        <f aca="false">IF(AND($A139="",$B139="",$D139="",$E139="",$F139=""),"",IF($A139="","Fix: add a payment ID",IF(COUNTIF($A$6:$A$5000,$A139)+COUNTIF(Charges!$A$6:$A$5000,$A139)&gt;1,"Fix: duplicate ID",IF($B139="","Fix: choose a customer ID",IF(COUNTIF(Customers!$A$11:$A$5000,$B139)=0,"Fix: unknown customer ID",IF(COUNTIF(Customers!$A$11:$A$5000,$B139)&gt;1,"Fix: customer ID used twice on Customers",IF(NOT(ISNUMBER($D139)),"Fix: date received",IF(OR($D139&lt;36526,$D139&lt;&gt;INT($D139)),"Fix: date received",IF($D139&gt;AsOf,"Fix: date received is after the as-of date",IF(NOT(ISNUMBER($E139)),"Fix: amount must be a number",IF($E139&lt;=0,"Fix: amount must be more than 0",IF(ROUND($E139,2)&lt;&gt;$E139,"Fix: amount in dollars and cents",IF($E139&gt;999999.99,"Fix: amount too large","OK")))))))))))))</f>
        <v/>
      </c>
    </row>
    <row r="140" customFormat="false" ht="15" hidden="false" customHeight="false" outlineLevel="0" collapsed="false">
      <c r="A140" s="11"/>
      <c r="B140" s="11"/>
      <c r="C140" s="15" t="str">
        <f aca="false">IF($B140="","",IFERROR(INDEX(Customers!$B$11:$B$5000,MATCH($B140,Customers!$A$11:$A$5000,0)),"Unknown ID"))</f>
        <v/>
      </c>
      <c r="D140" s="12"/>
      <c r="E140" s="18"/>
      <c r="F140" s="11"/>
      <c r="G140" s="15" t="str">
        <f aca="false">IF(AND($A140="",$B140="",$D140="",$E140="",$F140=""),"",IF($A140="","Fix: add a payment ID",IF(COUNTIF($A$6:$A$5000,$A140)+COUNTIF(Charges!$A$6:$A$5000,$A140)&gt;1,"Fix: duplicate ID",IF($B140="","Fix: choose a customer ID",IF(COUNTIF(Customers!$A$11:$A$5000,$B140)=0,"Fix: unknown customer ID",IF(COUNTIF(Customers!$A$11:$A$5000,$B140)&gt;1,"Fix: customer ID used twice on Customers",IF(NOT(ISNUMBER($D140)),"Fix: date received",IF(OR($D140&lt;36526,$D140&lt;&gt;INT($D140)),"Fix: date received",IF($D140&gt;AsOf,"Fix: date received is after the as-of date",IF(NOT(ISNUMBER($E140)),"Fix: amount must be a number",IF($E140&lt;=0,"Fix: amount must be more than 0",IF(ROUND($E140,2)&lt;&gt;$E140,"Fix: amount in dollars and cents",IF($E140&gt;999999.99,"Fix: amount too large","OK")))))))))))))</f>
        <v/>
      </c>
    </row>
    <row r="141" customFormat="false" ht="15" hidden="false" customHeight="false" outlineLevel="0" collapsed="false">
      <c r="A141" s="11"/>
      <c r="B141" s="11"/>
      <c r="C141" s="15" t="str">
        <f aca="false">IF($B141="","",IFERROR(INDEX(Customers!$B$11:$B$5000,MATCH($B141,Customers!$A$11:$A$5000,0)),"Unknown ID"))</f>
        <v/>
      </c>
      <c r="D141" s="12"/>
      <c r="E141" s="18"/>
      <c r="F141" s="11"/>
      <c r="G141" s="15" t="str">
        <f aca="false">IF(AND($A141="",$B141="",$D141="",$E141="",$F141=""),"",IF($A141="","Fix: add a payment ID",IF(COUNTIF($A$6:$A$5000,$A141)+COUNTIF(Charges!$A$6:$A$5000,$A141)&gt;1,"Fix: duplicate ID",IF($B141="","Fix: choose a customer ID",IF(COUNTIF(Customers!$A$11:$A$5000,$B141)=0,"Fix: unknown customer ID",IF(COUNTIF(Customers!$A$11:$A$5000,$B141)&gt;1,"Fix: customer ID used twice on Customers",IF(NOT(ISNUMBER($D141)),"Fix: date received",IF(OR($D141&lt;36526,$D141&lt;&gt;INT($D141)),"Fix: date received",IF($D141&gt;AsOf,"Fix: date received is after the as-of date",IF(NOT(ISNUMBER($E141)),"Fix: amount must be a number",IF($E141&lt;=0,"Fix: amount must be more than 0",IF(ROUND($E141,2)&lt;&gt;$E141,"Fix: amount in dollars and cents",IF($E141&gt;999999.99,"Fix: amount too large","OK")))))))))))))</f>
        <v/>
      </c>
    </row>
    <row r="142" customFormat="false" ht="15" hidden="false" customHeight="false" outlineLevel="0" collapsed="false">
      <c r="A142" s="11"/>
      <c r="B142" s="11"/>
      <c r="C142" s="15" t="str">
        <f aca="false">IF($B142="","",IFERROR(INDEX(Customers!$B$11:$B$5000,MATCH($B142,Customers!$A$11:$A$5000,0)),"Unknown ID"))</f>
        <v/>
      </c>
      <c r="D142" s="12"/>
      <c r="E142" s="18"/>
      <c r="F142" s="11"/>
      <c r="G142" s="15" t="str">
        <f aca="false">IF(AND($A142="",$B142="",$D142="",$E142="",$F142=""),"",IF($A142="","Fix: add a payment ID",IF(COUNTIF($A$6:$A$5000,$A142)+COUNTIF(Charges!$A$6:$A$5000,$A142)&gt;1,"Fix: duplicate ID",IF($B142="","Fix: choose a customer ID",IF(COUNTIF(Customers!$A$11:$A$5000,$B142)=0,"Fix: unknown customer ID",IF(COUNTIF(Customers!$A$11:$A$5000,$B142)&gt;1,"Fix: customer ID used twice on Customers",IF(NOT(ISNUMBER($D142)),"Fix: date received",IF(OR($D142&lt;36526,$D142&lt;&gt;INT($D142)),"Fix: date received",IF($D142&gt;AsOf,"Fix: date received is after the as-of date",IF(NOT(ISNUMBER($E142)),"Fix: amount must be a number",IF($E142&lt;=0,"Fix: amount must be more than 0",IF(ROUND($E142,2)&lt;&gt;$E142,"Fix: amount in dollars and cents",IF($E142&gt;999999.99,"Fix: amount too large","OK")))))))))))))</f>
        <v/>
      </c>
    </row>
    <row r="143" customFormat="false" ht="15" hidden="false" customHeight="false" outlineLevel="0" collapsed="false">
      <c r="A143" s="11"/>
      <c r="B143" s="11"/>
      <c r="C143" s="15" t="str">
        <f aca="false">IF($B143="","",IFERROR(INDEX(Customers!$B$11:$B$5000,MATCH($B143,Customers!$A$11:$A$5000,0)),"Unknown ID"))</f>
        <v/>
      </c>
      <c r="D143" s="12"/>
      <c r="E143" s="18"/>
      <c r="F143" s="11"/>
      <c r="G143" s="15" t="str">
        <f aca="false">IF(AND($A143="",$B143="",$D143="",$E143="",$F143=""),"",IF($A143="","Fix: add a payment ID",IF(COUNTIF($A$6:$A$5000,$A143)+COUNTIF(Charges!$A$6:$A$5000,$A143)&gt;1,"Fix: duplicate ID",IF($B143="","Fix: choose a customer ID",IF(COUNTIF(Customers!$A$11:$A$5000,$B143)=0,"Fix: unknown customer ID",IF(COUNTIF(Customers!$A$11:$A$5000,$B143)&gt;1,"Fix: customer ID used twice on Customers",IF(NOT(ISNUMBER($D143)),"Fix: date received",IF(OR($D143&lt;36526,$D143&lt;&gt;INT($D143)),"Fix: date received",IF($D143&gt;AsOf,"Fix: date received is after the as-of date",IF(NOT(ISNUMBER($E143)),"Fix: amount must be a number",IF($E143&lt;=0,"Fix: amount must be more than 0",IF(ROUND($E143,2)&lt;&gt;$E143,"Fix: amount in dollars and cents",IF($E143&gt;999999.99,"Fix: amount too large","OK")))))))))))))</f>
        <v/>
      </c>
    </row>
    <row r="144" customFormat="false" ht="15" hidden="false" customHeight="false" outlineLevel="0" collapsed="false">
      <c r="A144" s="11"/>
      <c r="B144" s="11"/>
      <c r="C144" s="15" t="str">
        <f aca="false">IF($B144="","",IFERROR(INDEX(Customers!$B$11:$B$5000,MATCH($B144,Customers!$A$11:$A$5000,0)),"Unknown ID"))</f>
        <v/>
      </c>
      <c r="D144" s="12"/>
      <c r="E144" s="18"/>
      <c r="F144" s="11"/>
      <c r="G144" s="15" t="str">
        <f aca="false">IF(AND($A144="",$B144="",$D144="",$E144="",$F144=""),"",IF($A144="","Fix: add a payment ID",IF(COUNTIF($A$6:$A$5000,$A144)+COUNTIF(Charges!$A$6:$A$5000,$A144)&gt;1,"Fix: duplicate ID",IF($B144="","Fix: choose a customer ID",IF(COUNTIF(Customers!$A$11:$A$5000,$B144)=0,"Fix: unknown customer ID",IF(COUNTIF(Customers!$A$11:$A$5000,$B144)&gt;1,"Fix: customer ID used twice on Customers",IF(NOT(ISNUMBER($D144)),"Fix: date received",IF(OR($D144&lt;36526,$D144&lt;&gt;INT($D144)),"Fix: date received",IF($D144&gt;AsOf,"Fix: date received is after the as-of date",IF(NOT(ISNUMBER($E144)),"Fix: amount must be a number",IF($E144&lt;=0,"Fix: amount must be more than 0",IF(ROUND($E144,2)&lt;&gt;$E144,"Fix: amount in dollars and cents",IF($E144&gt;999999.99,"Fix: amount too large","OK")))))))))))))</f>
        <v/>
      </c>
    </row>
    <row r="145" customFormat="false" ht="15" hidden="false" customHeight="false" outlineLevel="0" collapsed="false">
      <c r="A145" s="11"/>
      <c r="B145" s="11"/>
      <c r="C145" s="15" t="str">
        <f aca="false">IF($B145="","",IFERROR(INDEX(Customers!$B$11:$B$5000,MATCH($B145,Customers!$A$11:$A$5000,0)),"Unknown ID"))</f>
        <v/>
      </c>
      <c r="D145" s="12"/>
      <c r="E145" s="18"/>
      <c r="F145" s="11"/>
      <c r="G145" s="15" t="str">
        <f aca="false">IF(AND($A145="",$B145="",$D145="",$E145="",$F145=""),"",IF($A145="","Fix: add a payment ID",IF(COUNTIF($A$6:$A$5000,$A145)+COUNTIF(Charges!$A$6:$A$5000,$A145)&gt;1,"Fix: duplicate ID",IF($B145="","Fix: choose a customer ID",IF(COUNTIF(Customers!$A$11:$A$5000,$B145)=0,"Fix: unknown customer ID",IF(COUNTIF(Customers!$A$11:$A$5000,$B145)&gt;1,"Fix: customer ID used twice on Customers",IF(NOT(ISNUMBER($D145)),"Fix: date received",IF(OR($D145&lt;36526,$D145&lt;&gt;INT($D145)),"Fix: date received",IF($D145&gt;AsOf,"Fix: date received is after the as-of date",IF(NOT(ISNUMBER($E145)),"Fix: amount must be a number",IF($E145&lt;=0,"Fix: amount must be more than 0",IF(ROUND($E145,2)&lt;&gt;$E145,"Fix: amount in dollars and cents",IF($E145&gt;999999.99,"Fix: amount too large","OK")))))))))))))</f>
        <v/>
      </c>
    </row>
    <row r="146" customFormat="false" ht="15" hidden="false" customHeight="false" outlineLevel="0" collapsed="false">
      <c r="A146" s="11"/>
      <c r="B146" s="11"/>
      <c r="C146" s="15" t="str">
        <f aca="false">IF($B146="","",IFERROR(INDEX(Customers!$B$11:$B$5000,MATCH($B146,Customers!$A$11:$A$5000,0)),"Unknown ID"))</f>
        <v/>
      </c>
      <c r="D146" s="12"/>
      <c r="E146" s="18"/>
      <c r="F146" s="11"/>
      <c r="G146" s="15" t="str">
        <f aca="false">IF(AND($A146="",$B146="",$D146="",$E146="",$F146=""),"",IF($A146="","Fix: add a payment ID",IF(COUNTIF($A$6:$A$5000,$A146)+COUNTIF(Charges!$A$6:$A$5000,$A146)&gt;1,"Fix: duplicate ID",IF($B146="","Fix: choose a customer ID",IF(COUNTIF(Customers!$A$11:$A$5000,$B146)=0,"Fix: unknown customer ID",IF(COUNTIF(Customers!$A$11:$A$5000,$B146)&gt;1,"Fix: customer ID used twice on Customers",IF(NOT(ISNUMBER($D146)),"Fix: date received",IF(OR($D146&lt;36526,$D146&lt;&gt;INT($D146)),"Fix: date received",IF($D146&gt;AsOf,"Fix: date received is after the as-of date",IF(NOT(ISNUMBER($E146)),"Fix: amount must be a number",IF($E146&lt;=0,"Fix: amount must be more than 0",IF(ROUND($E146,2)&lt;&gt;$E146,"Fix: amount in dollars and cents",IF($E146&gt;999999.99,"Fix: amount too large","OK")))))))))))))</f>
        <v/>
      </c>
    </row>
    <row r="147" customFormat="false" ht="15" hidden="false" customHeight="false" outlineLevel="0" collapsed="false">
      <c r="A147" s="11"/>
      <c r="B147" s="11"/>
      <c r="C147" s="15" t="str">
        <f aca="false">IF($B147="","",IFERROR(INDEX(Customers!$B$11:$B$5000,MATCH($B147,Customers!$A$11:$A$5000,0)),"Unknown ID"))</f>
        <v/>
      </c>
      <c r="D147" s="12"/>
      <c r="E147" s="18"/>
      <c r="F147" s="11"/>
      <c r="G147" s="15" t="str">
        <f aca="false">IF(AND($A147="",$B147="",$D147="",$E147="",$F147=""),"",IF($A147="","Fix: add a payment ID",IF(COUNTIF($A$6:$A$5000,$A147)+COUNTIF(Charges!$A$6:$A$5000,$A147)&gt;1,"Fix: duplicate ID",IF($B147="","Fix: choose a customer ID",IF(COUNTIF(Customers!$A$11:$A$5000,$B147)=0,"Fix: unknown customer ID",IF(COUNTIF(Customers!$A$11:$A$5000,$B147)&gt;1,"Fix: customer ID used twice on Customers",IF(NOT(ISNUMBER($D147)),"Fix: date received",IF(OR($D147&lt;36526,$D147&lt;&gt;INT($D147)),"Fix: date received",IF($D147&gt;AsOf,"Fix: date received is after the as-of date",IF(NOT(ISNUMBER($E147)),"Fix: amount must be a number",IF($E147&lt;=0,"Fix: amount must be more than 0",IF(ROUND($E147,2)&lt;&gt;$E147,"Fix: amount in dollars and cents",IF($E147&gt;999999.99,"Fix: amount too large","OK")))))))))))))</f>
        <v/>
      </c>
    </row>
    <row r="148" customFormat="false" ht="15" hidden="false" customHeight="false" outlineLevel="0" collapsed="false">
      <c r="A148" s="11"/>
      <c r="B148" s="11"/>
      <c r="C148" s="15" t="str">
        <f aca="false">IF($B148="","",IFERROR(INDEX(Customers!$B$11:$B$5000,MATCH($B148,Customers!$A$11:$A$5000,0)),"Unknown ID"))</f>
        <v/>
      </c>
      <c r="D148" s="12"/>
      <c r="E148" s="18"/>
      <c r="F148" s="11"/>
      <c r="G148" s="15" t="str">
        <f aca="false">IF(AND($A148="",$B148="",$D148="",$E148="",$F148=""),"",IF($A148="","Fix: add a payment ID",IF(COUNTIF($A$6:$A$5000,$A148)+COUNTIF(Charges!$A$6:$A$5000,$A148)&gt;1,"Fix: duplicate ID",IF($B148="","Fix: choose a customer ID",IF(COUNTIF(Customers!$A$11:$A$5000,$B148)=0,"Fix: unknown customer ID",IF(COUNTIF(Customers!$A$11:$A$5000,$B148)&gt;1,"Fix: customer ID used twice on Customers",IF(NOT(ISNUMBER($D148)),"Fix: date received",IF(OR($D148&lt;36526,$D148&lt;&gt;INT($D148)),"Fix: date received",IF($D148&gt;AsOf,"Fix: date received is after the as-of date",IF(NOT(ISNUMBER($E148)),"Fix: amount must be a number",IF($E148&lt;=0,"Fix: amount must be more than 0",IF(ROUND($E148,2)&lt;&gt;$E148,"Fix: amount in dollars and cents",IF($E148&gt;999999.99,"Fix: amount too large","OK")))))))))))))</f>
        <v/>
      </c>
    </row>
    <row r="149" customFormat="false" ht="15" hidden="false" customHeight="false" outlineLevel="0" collapsed="false">
      <c r="A149" s="11"/>
      <c r="B149" s="11"/>
      <c r="C149" s="15" t="str">
        <f aca="false">IF($B149="","",IFERROR(INDEX(Customers!$B$11:$B$5000,MATCH($B149,Customers!$A$11:$A$5000,0)),"Unknown ID"))</f>
        <v/>
      </c>
      <c r="D149" s="12"/>
      <c r="E149" s="18"/>
      <c r="F149" s="11"/>
      <c r="G149" s="15" t="str">
        <f aca="false">IF(AND($A149="",$B149="",$D149="",$E149="",$F149=""),"",IF($A149="","Fix: add a payment ID",IF(COUNTIF($A$6:$A$5000,$A149)+COUNTIF(Charges!$A$6:$A$5000,$A149)&gt;1,"Fix: duplicate ID",IF($B149="","Fix: choose a customer ID",IF(COUNTIF(Customers!$A$11:$A$5000,$B149)=0,"Fix: unknown customer ID",IF(COUNTIF(Customers!$A$11:$A$5000,$B149)&gt;1,"Fix: customer ID used twice on Customers",IF(NOT(ISNUMBER($D149)),"Fix: date received",IF(OR($D149&lt;36526,$D149&lt;&gt;INT($D149)),"Fix: date received",IF($D149&gt;AsOf,"Fix: date received is after the as-of date",IF(NOT(ISNUMBER($E149)),"Fix: amount must be a number",IF($E149&lt;=0,"Fix: amount must be more than 0",IF(ROUND($E149,2)&lt;&gt;$E149,"Fix: amount in dollars and cents",IF($E149&gt;999999.99,"Fix: amount too large","OK")))))))))))))</f>
        <v/>
      </c>
    </row>
    <row r="150" customFormat="false" ht="15" hidden="false" customHeight="false" outlineLevel="0" collapsed="false">
      <c r="A150" s="11"/>
      <c r="B150" s="11"/>
      <c r="C150" s="15" t="str">
        <f aca="false">IF($B150="","",IFERROR(INDEX(Customers!$B$11:$B$5000,MATCH($B150,Customers!$A$11:$A$5000,0)),"Unknown ID"))</f>
        <v/>
      </c>
      <c r="D150" s="12"/>
      <c r="E150" s="18"/>
      <c r="F150" s="11"/>
      <c r="G150" s="15" t="str">
        <f aca="false">IF(AND($A150="",$B150="",$D150="",$E150="",$F150=""),"",IF($A150="","Fix: add a payment ID",IF(COUNTIF($A$6:$A$5000,$A150)+COUNTIF(Charges!$A$6:$A$5000,$A150)&gt;1,"Fix: duplicate ID",IF($B150="","Fix: choose a customer ID",IF(COUNTIF(Customers!$A$11:$A$5000,$B150)=0,"Fix: unknown customer ID",IF(COUNTIF(Customers!$A$11:$A$5000,$B150)&gt;1,"Fix: customer ID used twice on Customers",IF(NOT(ISNUMBER($D150)),"Fix: date received",IF(OR($D150&lt;36526,$D150&lt;&gt;INT($D150)),"Fix: date received",IF($D150&gt;AsOf,"Fix: date received is after the as-of date",IF(NOT(ISNUMBER($E150)),"Fix: amount must be a number",IF($E150&lt;=0,"Fix: amount must be more than 0",IF(ROUND($E150,2)&lt;&gt;$E150,"Fix: amount in dollars and cents",IF($E150&gt;999999.99,"Fix: amount too large","OK")))))))))))))</f>
        <v/>
      </c>
    </row>
    <row r="151" customFormat="false" ht="15" hidden="false" customHeight="false" outlineLevel="0" collapsed="false">
      <c r="A151" s="11"/>
      <c r="B151" s="11"/>
      <c r="C151" s="15" t="str">
        <f aca="false">IF($B151="","",IFERROR(INDEX(Customers!$B$11:$B$5000,MATCH($B151,Customers!$A$11:$A$5000,0)),"Unknown ID"))</f>
        <v/>
      </c>
      <c r="D151" s="12"/>
      <c r="E151" s="18"/>
      <c r="F151" s="11"/>
      <c r="G151" s="15" t="str">
        <f aca="false">IF(AND($A151="",$B151="",$D151="",$E151="",$F151=""),"",IF($A151="","Fix: add a payment ID",IF(COUNTIF($A$6:$A$5000,$A151)+COUNTIF(Charges!$A$6:$A$5000,$A151)&gt;1,"Fix: duplicate ID",IF($B151="","Fix: choose a customer ID",IF(COUNTIF(Customers!$A$11:$A$5000,$B151)=0,"Fix: unknown customer ID",IF(COUNTIF(Customers!$A$11:$A$5000,$B151)&gt;1,"Fix: customer ID used twice on Customers",IF(NOT(ISNUMBER($D151)),"Fix: date received",IF(OR($D151&lt;36526,$D151&lt;&gt;INT($D151)),"Fix: date received",IF($D151&gt;AsOf,"Fix: date received is after the as-of date",IF(NOT(ISNUMBER($E151)),"Fix: amount must be a number",IF($E151&lt;=0,"Fix: amount must be more than 0",IF(ROUND($E151,2)&lt;&gt;$E151,"Fix: amount in dollars and cents",IF($E151&gt;999999.99,"Fix: amount too large","OK")))))))))))))</f>
        <v/>
      </c>
    </row>
    <row r="152" customFormat="false" ht="15" hidden="false" customHeight="false" outlineLevel="0" collapsed="false">
      <c r="A152" s="11"/>
      <c r="B152" s="11"/>
      <c r="C152" s="15" t="str">
        <f aca="false">IF($B152="","",IFERROR(INDEX(Customers!$B$11:$B$5000,MATCH($B152,Customers!$A$11:$A$5000,0)),"Unknown ID"))</f>
        <v/>
      </c>
      <c r="D152" s="12"/>
      <c r="E152" s="18"/>
      <c r="F152" s="11"/>
      <c r="G152" s="15" t="str">
        <f aca="false">IF(AND($A152="",$B152="",$D152="",$E152="",$F152=""),"",IF($A152="","Fix: add a payment ID",IF(COUNTIF($A$6:$A$5000,$A152)+COUNTIF(Charges!$A$6:$A$5000,$A152)&gt;1,"Fix: duplicate ID",IF($B152="","Fix: choose a customer ID",IF(COUNTIF(Customers!$A$11:$A$5000,$B152)=0,"Fix: unknown customer ID",IF(COUNTIF(Customers!$A$11:$A$5000,$B152)&gt;1,"Fix: customer ID used twice on Customers",IF(NOT(ISNUMBER($D152)),"Fix: date received",IF(OR($D152&lt;36526,$D152&lt;&gt;INT($D152)),"Fix: date received",IF($D152&gt;AsOf,"Fix: date received is after the as-of date",IF(NOT(ISNUMBER($E152)),"Fix: amount must be a number",IF($E152&lt;=0,"Fix: amount must be more than 0",IF(ROUND($E152,2)&lt;&gt;$E152,"Fix: amount in dollars and cents",IF($E152&gt;999999.99,"Fix: amount too large","OK")))))))))))))</f>
        <v/>
      </c>
    </row>
    <row r="153" customFormat="false" ht="15" hidden="false" customHeight="false" outlineLevel="0" collapsed="false">
      <c r="A153" s="11"/>
      <c r="B153" s="11"/>
      <c r="C153" s="15" t="str">
        <f aca="false">IF($B153="","",IFERROR(INDEX(Customers!$B$11:$B$5000,MATCH($B153,Customers!$A$11:$A$5000,0)),"Unknown ID"))</f>
        <v/>
      </c>
      <c r="D153" s="12"/>
      <c r="E153" s="18"/>
      <c r="F153" s="11"/>
      <c r="G153" s="15" t="str">
        <f aca="false">IF(AND($A153="",$B153="",$D153="",$E153="",$F153=""),"",IF($A153="","Fix: add a payment ID",IF(COUNTIF($A$6:$A$5000,$A153)+COUNTIF(Charges!$A$6:$A$5000,$A153)&gt;1,"Fix: duplicate ID",IF($B153="","Fix: choose a customer ID",IF(COUNTIF(Customers!$A$11:$A$5000,$B153)=0,"Fix: unknown customer ID",IF(COUNTIF(Customers!$A$11:$A$5000,$B153)&gt;1,"Fix: customer ID used twice on Customers",IF(NOT(ISNUMBER($D153)),"Fix: date received",IF(OR($D153&lt;36526,$D153&lt;&gt;INT($D153)),"Fix: date received",IF($D153&gt;AsOf,"Fix: date received is after the as-of date",IF(NOT(ISNUMBER($E153)),"Fix: amount must be a number",IF($E153&lt;=0,"Fix: amount must be more than 0",IF(ROUND($E153,2)&lt;&gt;$E153,"Fix: amount in dollars and cents",IF($E153&gt;999999.99,"Fix: amount too large","OK")))))))))))))</f>
        <v/>
      </c>
    </row>
    <row r="154" customFormat="false" ht="15" hidden="false" customHeight="false" outlineLevel="0" collapsed="false">
      <c r="A154" s="11"/>
      <c r="B154" s="11"/>
      <c r="C154" s="15" t="str">
        <f aca="false">IF($B154="","",IFERROR(INDEX(Customers!$B$11:$B$5000,MATCH($B154,Customers!$A$11:$A$5000,0)),"Unknown ID"))</f>
        <v/>
      </c>
      <c r="D154" s="12"/>
      <c r="E154" s="18"/>
      <c r="F154" s="11"/>
      <c r="G154" s="15" t="str">
        <f aca="false">IF(AND($A154="",$B154="",$D154="",$E154="",$F154=""),"",IF($A154="","Fix: add a payment ID",IF(COUNTIF($A$6:$A$5000,$A154)+COUNTIF(Charges!$A$6:$A$5000,$A154)&gt;1,"Fix: duplicate ID",IF($B154="","Fix: choose a customer ID",IF(COUNTIF(Customers!$A$11:$A$5000,$B154)=0,"Fix: unknown customer ID",IF(COUNTIF(Customers!$A$11:$A$5000,$B154)&gt;1,"Fix: customer ID used twice on Customers",IF(NOT(ISNUMBER($D154)),"Fix: date received",IF(OR($D154&lt;36526,$D154&lt;&gt;INT($D154)),"Fix: date received",IF($D154&gt;AsOf,"Fix: date received is after the as-of date",IF(NOT(ISNUMBER($E154)),"Fix: amount must be a number",IF($E154&lt;=0,"Fix: amount must be more than 0",IF(ROUND($E154,2)&lt;&gt;$E154,"Fix: amount in dollars and cents",IF($E154&gt;999999.99,"Fix: amount too large","OK")))))))))))))</f>
        <v/>
      </c>
    </row>
    <row r="155" customFormat="false" ht="15" hidden="false" customHeight="false" outlineLevel="0" collapsed="false">
      <c r="A155" s="11"/>
      <c r="B155" s="11"/>
      <c r="C155" s="15" t="str">
        <f aca="false">IF($B155="","",IFERROR(INDEX(Customers!$B$11:$B$5000,MATCH($B155,Customers!$A$11:$A$5000,0)),"Unknown ID"))</f>
        <v/>
      </c>
      <c r="D155" s="12"/>
      <c r="E155" s="18"/>
      <c r="F155" s="11"/>
      <c r="G155" s="15" t="str">
        <f aca="false">IF(AND($A155="",$B155="",$D155="",$E155="",$F155=""),"",IF($A155="","Fix: add a payment ID",IF(COUNTIF($A$6:$A$5000,$A155)+COUNTIF(Charges!$A$6:$A$5000,$A155)&gt;1,"Fix: duplicate ID",IF($B155="","Fix: choose a customer ID",IF(COUNTIF(Customers!$A$11:$A$5000,$B155)=0,"Fix: unknown customer ID",IF(COUNTIF(Customers!$A$11:$A$5000,$B155)&gt;1,"Fix: customer ID used twice on Customers",IF(NOT(ISNUMBER($D155)),"Fix: date received",IF(OR($D155&lt;36526,$D155&lt;&gt;INT($D155)),"Fix: date received",IF($D155&gt;AsOf,"Fix: date received is after the as-of date",IF(NOT(ISNUMBER($E155)),"Fix: amount must be a number",IF($E155&lt;=0,"Fix: amount must be more than 0",IF(ROUND($E155,2)&lt;&gt;$E155,"Fix: amount in dollars and cents",IF($E155&gt;999999.99,"Fix: amount too large","OK")))))))))))))</f>
        <v/>
      </c>
    </row>
    <row r="156" customFormat="false" ht="15" hidden="false" customHeight="false" outlineLevel="0" collapsed="false">
      <c r="A156" s="11"/>
      <c r="B156" s="11"/>
      <c r="C156" s="15" t="str">
        <f aca="false">IF($B156="","",IFERROR(INDEX(Customers!$B$11:$B$5000,MATCH($B156,Customers!$A$11:$A$5000,0)),"Unknown ID"))</f>
        <v/>
      </c>
      <c r="D156" s="12"/>
      <c r="E156" s="18"/>
      <c r="F156" s="11"/>
      <c r="G156" s="15" t="str">
        <f aca="false">IF(AND($A156="",$B156="",$D156="",$E156="",$F156=""),"",IF($A156="","Fix: add a payment ID",IF(COUNTIF($A$6:$A$5000,$A156)+COUNTIF(Charges!$A$6:$A$5000,$A156)&gt;1,"Fix: duplicate ID",IF($B156="","Fix: choose a customer ID",IF(COUNTIF(Customers!$A$11:$A$5000,$B156)=0,"Fix: unknown customer ID",IF(COUNTIF(Customers!$A$11:$A$5000,$B156)&gt;1,"Fix: customer ID used twice on Customers",IF(NOT(ISNUMBER($D156)),"Fix: date received",IF(OR($D156&lt;36526,$D156&lt;&gt;INT($D156)),"Fix: date received",IF($D156&gt;AsOf,"Fix: date received is after the as-of date",IF(NOT(ISNUMBER($E156)),"Fix: amount must be a number",IF($E156&lt;=0,"Fix: amount must be more than 0",IF(ROUND($E156,2)&lt;&gt;$E156,"Fix: amount in dollars and cents",IF($E156&gt;999999.99,"Fix: amount too large","OK")))))))))))))</f>
        <v/>
      </c>
    </row>
    <row r="157" customFormat="false" ht="15" hidden="false" customHeight="false" outlineLevel="0" collapsed="false">
      <c r="A157" s="11"/>
      <c r="B157" s="11"/>
      <c r="C157" s="15" t="str">
        <f aca="false">IF($B157="","",IFERROR(INDEX(Customers!$B$11:$B$5000,MATCH($B157,Customers!$A$11:$A$5000,0)),"Unknown ID"))</f>
        <v/>
      </c>
      <c r="D157" s="12"/>
      <c r="E157" s="18"/>
      <c r="F157" s="11"/>
      <c r="G157" s="15" t="str">
        <f aca="false">IF(AND($A157="",$B157="",$D157="",$E157="",$F157=""),"",IF($A157="","Fix: add a payment ID",IF(COUNTIF($A$6:$A$5000,$A157)+COUNTIF(Charges!$A$6:$A$5000,$A157)&gt;1,"Fix: duplicate ID",IF($B157="","Fix: choose a customer ID",IF(COUNTIF(Customers!$A$11:$A$5000,$B157)=0,"Fix: unknown customer ID",IF(COUNTIF(Customers!$A$11:$A$5000,$B157)&gt;1,"Fix: customer ID used twice on Customers",IF(NOT(ISNUMBER($D157)),"Fix: date received",IF(OR($D157&lt;36526,$D157&lt;&gt;INT($D157)),"Fix: date received",IF($D157&gt;AsOf,"Fix: date received is after the as-of date",IF(NOT(ISNUMBER($E157)),"Fix: amount must be a number",IF($E157&lt;=0,"Fix: amount must be more than 0",IF(ROUND($E157,2)&lt;&gt;$E157,"Fix: amount in dollars and cents",IF($E157&gt;999999.99,"Fix: amount too large","OK")))))))))))))</f>
        <v/>
      </c>
    </row>
    <row r="158" customFormat="false" ht="15" hidden="false" customHeight="false" outlineLevel="0" collapsed="false">
      <c r="A158" s="11"/>
      <c r="B158" s="11"/>
      <c r="C158" s="15" t="str">
        <f aca="false">IF($B158="","",IFERROR(INDEX(Customers!$B$11:$B$5000,MATCH($B158,Customers!$A$11:$A$5000,0)),"Unknown ID"))</f>
        <v/>
      </c>
      <c r="D158" s="12"/>
      <c r="E158" s="18"/>
      <c r="F158" s="11"/>
      <c r="G158" s="15" t="str">
        <f aca="false">IF(AND($A158="",$B158="",$D158="",$E158="",$F158=""),"",IF($A158="","Fix: add a payment ID",IF(COUNTIF($A$6:$A$5000,$A158)+COUNTIF(Charges!$A$6:$A$5000,$A158)&gt;1,"Fix: duplicate ID",IF($B158="","Fix: choose a customer ID",IF(COUNTIF(Customers!$A$11:$A$5000,$B158)=0,"Fix: unknown customer ID",IF(COUNTIF(Customers!$A$11:$A$5000,$B158)&gt;1,"Fix: customer ID used twice on Customers",IF(NOT(ISNUMBER($D158)),"Fix: date received",IF(OR($D158&lt;36526,$D158&lt;&gt;INT($D158)),"Fix: date received",IF($D158&gt;AsOf,"Fix: date received is after the as-of date",IF(NOT(ISNUMBER($E158)),"Fix: amount must be a number",IF($E158&lt;=0,"Fix: amount must be more than 0",IF(ROUND($E158,2)&lt;&gt;$E158,"Fix: amount in dollars and cents",IF($E158&gt;999999.99,"Fix: amount too large","OK")))))))))))))</f>
        <v/>
      </c>
    </row>
    <row r="159" customFormat="false" ht="15" hidden="false" customHeight="false" outlineLevel="0" collapsed="false">
      <c r="A159" s="11"/>
      <c r="B159" s="11"/>
      <c r="C159" s="15" t="str">
        <f aca="false">IF($B159="","",IFERROR(INDEX(Customers!$B$11:$B$5000,MATCH($B159,Customers!$A$11:$A$5000,0)),"Unknown ID"))</f>
        <v/>
      </c>
      <c r="D159" s="12"/>
      <c r="E159" s="18"/>
      <c r="F159" s="11"/>
      <c r="G159" s="15" t="str">
        <f aca="false">IF(AND($A159="",$B159="",$D159="",$E159="",$F159=""),"",IF($A159="","Fix: add a payment ID",IF(COUNTIF($A$6:$A$5000,$A159)+COUNTIF(Charges!$A$6:$A$5000,$A159)&gt;1,"Fix: duplicate ID",IF($B159="","Fix: choose a customer ID",IF(COUNTIF(Customers!$A$11:$A$5000,$B159)=0,"Fix: unknown customer ID",IF(COUNTIF(Customers!$A$11:$A$5000,$B159)&gt;1,"Fix: customer ID used twice on Customers",IF(NOT(ISNUMBER($D159)),"Fix: date received",IF(OR($D159&lt;36526,$D159&lt;&gt;INT($D159)),"Fix: date received",IF($D159&gt;AsOf,"Fix: date received is after the as-of date",IF(NOT(ISNUMBER($E159)),"Fix: amount must be a number",IF($E159&lt;=0,"Fix: amount must be more than 0",IF(ROUND($E159,2)&lt;&gt;$E159,"Fix: amount in dollars and cents",IF($E159&gt;999999.99,"Fix: amount too large","OK")))))))))))))</f>
        <v/>
      </c>
    </row>
    <row r="160" customFormat="false" ht="15" hidden="false" customHeight="false" outlineLevel="0" collapsed="false">
      <c r="A160" s="11"/>
      <c r="B160" s="11"/>
      <c r="C160" s="15" t="str">
        <f aca="false">IF($B160="","",IFERROR(INDEX(Customers!$B$11:$B$5000,MATCH($B160,Customers!$A$11:$A$5000,0)),"Unknown ID"))</f>
        <v/>
      </c>
      <c r="D160" s="12"/>
      <c r="E160" s="18"/>
      <c r="F160" s="11"/>
      <c r="G160" s="15" t="str">
        <f aca="false">IF(AND($A160="",$B160="",$D160="",$E160="",$F160=""),"",IF($A160="","Fix: add a payment ID",IF(COUNTIF($A$6:$A$5000,$A160)+COUNTIF(Charges!$A$6:$A$5000,$A160)&gt;1,"Fix: duplicate ID",IF($B160="","Fix: choose a customer ID",IF(COUNTIF(Customers!$A$11:$A$5000,$B160)=0,"Fix: unknown customer ID",IF(COUNTIF(Customers!$A$11:$A$5000,$B160)&gt;1,"Fix: customer ID used twice on Customers",IF(NOT(ISNUMBER($D160)),"Fix: date received",IF(OR($D160&lt;36526,$D160&lt;&gt;INT($D160)),"Fix: date received",IF($D160&gt;AsOf,"Fix: date received is after the as-of date",IF(NOT(ISNUMBER($E160)),"Fix: amount must be a number",IF($E160&lt;=0,"Fix: amount must be more than 0",IF(ROUND($E160,2)&lt;&gt;$E160,"Fix: amount in dollars and cents",IF($E160&gt;999999.99,"Fix: amount too large","OK")))))))))))))</f>
        <v/>
      </c>
    </row>
    <row r="161" customFormat="false" ht="15" hidden="false" customHeight="false" outlineLevel="0" collapsed="false">
      <c r="A161" s="11"/>
      <c r="B161" s="11"/>
      <c r="C161" s="15" t="str">
        <f aca="false">IF($B161="","",IFERROR(INDEX(Customers!$B$11:$B$5000,MATCH($B161,Customers!$A$11:$A$5000,0)),"Unknown ID"))</f>
        <v/>
      </c>
      <c r="D161" s="12"/>
      <c r="E161" s="18"/>
      <c r="F161" s="11"/>
      <c r="G161" s="15" t="str">
        <f aca="false">IF(AND($A161="",$B161="",$D161="",$E161="",$F161=""),"",IF($A161="","Fix: add a payment ID",IF(COUNTIF($A$6:$A$5000,$A161)+COUNTIF(Charges!$A$6:$A$5000,$A161)&gt;1,"Fix: duplicate ID",IF($B161="","Fix: choose a customer ID",IF(COUNTIF(Customers!$A$11:$A$5000,$B161)=0,"Fix: unknown customer ID",IF(COUNTIF(Customers!$A$11:$A$5000,$B161)&gt;1,"Fix: customer ID used twice on Customers",IF(NOT(ISNUMBER($D161)),"Fix: date received",IF(OR($D161&lt;36526,$D161&lt;&gt;INT($D161)),"Fix: date received",IF($D161&gt;AsOf,"Fix: date received is after the as-of date",IF(NOT(ISNUMBER($E161)),"Fix: amount must be a number",IF($E161&lt;=0,"Fix: amount must be more than 0",IF(ROUND($E161,2)&lt;&gt;$E161,"Fix: amount in dollars and cents",IF($E161&gt;999999.99,"Fix: amount too large","OK")))))))))))))</f>
        <v/>
      </c>
    </row>
    <row r="162" customFormat="false" ht="15" hidden="false" customHeight="false" outlineLevel="0" collapsed="false">
      <c r="A162" s="11"/>
      <c r="B162" s="11"/>
      <c r="C162" s="15" t="str">
        <f aca="false">IF($B162="","",IFERROR(INDEX(Customers!$B$11:$B$5000,MATCH($B162,Customers!$A$11:$A$5000,0)),"Unknown ID"))</f>
        <v/>
      </c>
      <c r="D162" s="12"/>
      <c r="E162" s="18"/>
      <c r="F162" s="11"/>
      <c r="G162" s="15" t="str">
        <f aca="false">IF(AND($A162="",$B162="",$D162="",$E162="",$F162=""),"",IF($A162="","Fix: add a payment ID",IF(COUNTIF($A$6:$A$5000,$A162)+COUNTIF(Charges!$A$6:$A$5000,$A162)&gt;1,"Fix: duplicate ID",IF($B162="","Fix: choose a customer ID",IF(COUNTIF(Customers!$A$11:$A$5000,$B162)=0,"Fix: unknown customer ID",IF(COUNTIF(Customers!$A$11:$A$5000,$B162)&gt;1,"Fix: customer ID used twice on Customers",IF(NOT(ISNUMBER($D162)),"Fix: date received",IF(OR($D162&lt;36526,$D162&lt;&gt;INT($D162)),"Fix: date received",IF($D162&gt;AsOf,"Fix: date received is after the as-of date",IF(NOT(ISNUMBER($E162)),"Fix: amount must be a number",IF($E162&lt;=0,"Fix: amount must be more than 0",IF(ROUND($E162,2)&lt;&gt;$E162,"Fix: amount in dollars and cents",IF($E162&gt;999999.99,"Fix: amount too large","OK")))))))))))))</f>
        <v/>
      </c>
    </row>
    <row r="163" customFormat="false" ht="15" hidden="false" customHeight="false" outlineLevel="0" collapsed="false">
      <c r="A163" s="11"/>
      <c r="B163" s="11"/>
      <c r="C163" s="15" t="str">
        <f aca="false">IF($B163="","",IFERROR(INDEX(Customers!$B$11:$B$5000,MATCH($B163,Customers!$A$11:$A$5000,0)),"Unknown ID"))</f>
        <v/>
      </c>
      <c r="D163" s="12"/>
      <c r="E163" s="18"/>
      <c r="F163" s="11"/>
      <c r="G163" s="15" t="str">
        <f aca="false">IF(AND($A163="",$B163="",$D163="",$E163="",$F163=""),"",IF($A163="","Fix: add a payment ID",IF(COUNTIF($A$6:$A$5000,$A163)+COUNTIF(Charges!$A$6:$A$5000,$A163)&gt;1,"Fix: duplicate ID",IF($B163="","Fix: choose a customer ID",IF(COUNTIF(Customers!$A$11:$A$5000,$B163)=0,"Fix: unknown customer ID",IF(COUNTIF(Customers!$A$11:$A$5000,$B163)&gt;1,"Fix: customer ID used twice on Customers",IF(NOT(ISNUMBER($D163)),"Fix: date received",IF(OR($D163&lt;36526,$D163&lt;&gt;INT($D163)),"Fix: date received",IF($D163&gt;AsOf,"Fix: date received is after the as-of date",IF(NOT(ISNUMBER($E163)),"Fix: amount must be a number",IF($E163&lt;=0,"Fix: amount must be more than 0",IF(ROUND($E163,2)&lt;&gt;$E163,"Fix: amount in dollars and cents",IF($E163&gt;999999.99,"Fix: amount too large","OK")))))))))))))</f>
        <v/>
      </c>
    </row>
    <row r="164" customFormat="false" ht="15" hidden="false" customHeight="false" outlineLevel="0" collapsed="false">
      <c r="A164" s="11"/>
      <c r="B164" s="11"/>
      <c r="C164" s="15" t="str">
        <f aca="false">IF($B164="","",IFERROR(INDEX(Customers!$B$11:$B$5000,MATCH($B164,Customers!$A$11:$A$5000,0)),"Unknown ID"))</f>
        <v/>
      </c>
      <c r="D164" s="12"/>
      <c r="E164" s="18"/>
      <c r="F164" s="11"/>
      <c r="G164" s="15" t="str">
        <f aca="false">IF(AND($A164="",$B164="",$D164="",$E164="",$F164=""),"",IF($A164="","Fix: add a payment ID",IF(COUNTIF($A$6:$A$5000,$A164)+COUNTIF(Charges!$A$6:$A$5000,$A164)&gt;1,"Fix: duplicate ID",IF($B164="","Fix: choose a customer ID",IF(COUNTIF(Customers!$A$11:$A$5000,$B164)=0,"Fix: unknown customer ID",IF(COUNTIF(Customers!$A$11:$A$5000,$B164)&gt;1,"Fix: customer ID used twice on Customers",IF(NOT(ISNUMBER($D164)),"Fix: date received",IF(OR($D164&lt;36526,$D164&lt;&gt;INT($D164)),"Fix: date received",IF($D164&gt;AsOf,"Fix: date received is after the as-of date",IF(NOT(ISNUMBER($E164)),"Fix: amount must be a number",IF($E164&lt;=0,"Fix: amount must be more than 0",IF(ROUND($E164,2)&lt;&gt;$E164,"Fix: amount in dollars and cents",IF($E164&gt;999999.99,"Fix: amount too large","OK")))))))))))))</f>
        <v/>
      </c>
    </row>
    <row r="165" customFormat="false" ht="15" hidden="false" customHeight="false" outlineLevel="0" collapsed="false">
      <c r="A165" s="11"/>
      <c r="B165" s="11"/>
      <c r="C165" s="15" t="str">
        <f aca="false">IF($B165="","",IFERROR(INDEX(Customers!$B$11:$B$5000,MATCH($B165,Customers!$A$11:$A$5000,0)),"Unknown ID"))</f>
        <v/>
      </c>
      <c r="D165" s="12"/>
      <c r="E165" s="18"/>
      <c r="F165" s="11"/>
      <c r="G165" s="15" t="str">
        <f aca="false">IF(AND($A165="",$B165="",$D165="",$E165="",$F165=""),"",IF($A165="","Fix: add a payment ID",IF(COUNTIF($A$6:$A$5000,$A165)+COUNTIF(Charges!$A$6:$A$5000,$A165)&gt;1,"Fix: duplicate ID",IF($B165="","Fix: choose a customer ID",IF(COUNTIF(Customers!$A$11:$A$5000,$B165)=0,"Fix: unknown customer ID",IF(COUNTIF(Customers!$A$11:$A$5000,$B165)&gt;1,"Fix: customer ID used twice on Customers",IF(NOT(ISNUMBER($D165)),"Fix: date received",IF(OR($D165&lt;36526,$D165&lt;&gt;INT($D165)),"Fix: date received",IF($D165&gt;AsOf,"Fix: date received is after the as-of date",IF(NOT(ISNUMBER($E165)),"Fix: amount must be a number",IF($E165&lt;=0,"Fix: amount must be more than 0",IF(ROUND($E165,2)&lt;&gt;$E165,"Fix: amount in dollars and cents",IF($E165&gt;999999.99,"Fix: amount too large","OK")))))))))))))</f>
        <v/>
      </c>
    </row>
    <row r="166" customFormat="false" ht="15" hidden="false" customHeight="false" outlineLevel="0" collapsed="false">
      <c r="A166" s="11"/>
      <c r="B166" s="11"/>
      <c r="C166" s="15" t="str">
        <f aca="false">IF($B166="","",IFERROR(INDEX(Customers!$B$11:$B$5000,MATCH($B166,Customers!$A$11:$A$5000,0)),"Unknown ID"))</f>
        <v/>
      </c>
      <c r="D166" s="12"/>
      <c r="E166" s="18"/>
      <c r="F166" s="11"/>
      <c r="G166" s="15" t="str">
        <f aca="false">IF(AND($A166="",$B166="",$D166="",$E166="",$F166=""),"",IF($A166="","Fix: add a payment ID",IF(COUNTIF($A$6:$A$5000,$A166)+COUNTIF(Charges!$A$6:$A$5000,$A166)&gt;1,"Fix: duplicate ID",IF($B166="","Fix: choose a customer ID",IF(COUNTIF(Customers!$A$11:$A$5000,$B166)=0,"Fix: unknown customer ID",IF(COUNTIF(Customers!$A$11:$A$5000,$B166)&gt;1,"Fix: customer ID used twice on Customers",IF(NOT(ISNUMBER($D166)),"Fix: date received",IF(OR($D166&lt;36526,$D166&lt;&gt;INT($D166)),"Fix: date received",IF($D166&gt;AsOf,"Fix: date received is after the as-of date",IF(NOT(ISNUMBER($E166)),"Fix: amount must be a number",IF($E166&lt;=0,"Fix: amount must be more than 0",IF(ROUND($E166,2)&lt;&gt;$E166,"Fix: amount in dollars and cents",IF($E166&gt;999999.99,"Fix: amount too large","OK")))))))))))))</f>
        <v/>
      </c>
    </row>
    <row r="167" customFormat="false" ht="15" hidden="false" customHeight="false" outlineLevel="0" collapsed="false">
      <c r="A167" s="11"/>
      <c r="B167" s="11"/>
      <c r="C167" s="15" t="str">
        <f aca="false">IF($B167="","",IFERROR(INDEX(Customers!$B$11:$B$5000,MATCH($B167,Customers!$A$11:$A$5000,0)),"Unknown ID"))</f>
        <v/>
      </c>
      <c r="D167" s="12"/>
      <c r="E167" s="18"/>
      <c r="F167" s="11"/>
      <c r="G167" s="15" t="str">
        <f aca="false">IF(AND($A167="",$B167="",$D167="",$E167="",$F167=""),"",IF($A167="","Fix: add a payment ID",IF(COUNTIF($A$6:$A$5000,$A167)+COUNTIF(Charges!$A$6:$A$5000,$A167)&gt;1,"Fix: duplicate ID",IF($B167="","Fix: choose a customer ID",IF(COUNTIF(Customers!$A$11:$A$5000,$B167)=0,"Fix: unknown customer ID",IF(COUNTIF(Customers!$A$11:$A$5000,$B167)&gt;1,"Fix: customer ID used twice on Customers",IF(NOT(ISNUMBER($D167)),"Fix: date received",IF(OR($D167&lt;36526,$D167&lt;&gt;INT($D167)),"Fix: date received",IF($D167&gt;AsOf,"Fix: date received is after the as-of date",IF(NOT(ISNUMBER($E167)),"Fix: amount must be a number",IF($E167&lt;=0,"Fix: amount must be more than 0",IF(ROUND($E167,2)&lt;&gt;$E167,"Fix: amount in dollars and cents",IF($E167&gt;999999.99,"Fix: amount too large","OK")))))))))))))</f>
        <v/>
      </c>
    </row>
    <row r="168" customFormat="false" ht="15" hidden="false" customHeight="false" outlineLevel="0" collapsed="false">
      <c r="A168" s="11"/>
      <c r="B168" s="11"/>
      <c r="C168" s="15" t="str">
        <f aca="false">IF($B168="","",IFERROR(INDEX(Customers!$B$11:$B$5000,MATCH($B168,Customers!$A$11:$A$5000,0)),"Unknown ID"))</f>
        <v/>
      </c>
      <c r="D168" s="12"/>
      <c r="E168" s="18"/>
      <c r="F168" s="11"/>
      <c r="G168" s="15" t="str">
        <f aca="false">IF(AND($A168="",$B168="",$D168="",$E168="",$F168=""),"",IF($A168="","Fix: add a payment ID",IF(COUNTIF($A$6:$A$5000,$A168)+COUNTIF(Charges!$A$6:$A$5000,$A168)&gt;1,"Fix: duplicate ID",IF($B168="","Fix: choose a customer ID",IF(COUNTIF(Customers!$A$11:$A$5000,$B168)=0,"Fix: unknown customer ID",IF(COUNTIF(Customers!$A$11:$A$5000,$B168)&gt;1,"Fix: customer ID used twice on Customers",IF(NOT(ISNUMBER($D168)),"Fix: date received",IF(OR($D168&lt;36526,$D168&lt;&gt;INT($D168)),"Fix: date received",IF($D168&gt;AsOf,"Fix: date received is after the as-of date",IF(NOT(ISNUMBER($E168)),"Fix: amount must be a number",IF($E168&lt;=0,"Fix: amount must be more than 0",IF(ROUND($E168,2)&lt;&gt;$E168,"Fix: amount in dollars and cents",IF($E168&gt;999999.99,"Fix: amount too large","OK")))))))))))))</f>
        <v/>
      </c>
    </row>
    <row r="169" customFormat="false" ht="15" hidden="false" customHeight="false" outlineLevel="0" collapsed="false">
      <c r="A169" s="11"/>
      <c r="B169" s="11"/>
      <c r="C169" s="15" t="str">
        <f aca="false">IF($B169="","",IFERROR(INDEX(Customers!$B$11:$B$5000,MATCH($B169,Customers!$A$11:$A$5000,0)),"Unknown ID"))</f>
        <v/>
      </c>
      <c r="D169" s="12"/>
      <c r="E169" s="18"/>
      <c r="F169" s="11"/>
      <c r="G169" s="15" t="str">
        <f aca="false">IF(AND($A169="",$B169="",$D169="",$E169="",$F169=""),"",IF($A169="","Fix: add a payment ID",IF(COUNTIF($A$6:$A$5000,$A169)+COUNTIF(Charges!$A$6:$A$5000,$A169)&gt;1,"Fix: duplicate ID",IF($B169="","Fix: choose a customer ID",IF(COUNTIF(Customers!$A$11:$A$5000,$B169)=0,"Fix: unknown customer ID",IF(COUNTIF(Customers!$A$11:$A$5000,$B169)&gt;1,"Fix: customer ID used twice on Customers",IF(NOT(ISNUMBER($D169)),"Fix: date received",IF(OR($D169&lt;36526,$D169&lt;&gt;INT($D169)),"Fix: date received",IF($D169&gt;AsOf,"Fix: date received is after the as-of date",IF(NOT(ISNUMBER($E169)),"Fix: amount must be a number",IF($E169&lt;=0,"Fix: amount must be more than 0",IF(ROUND($E169,2)&lt;&gt;$E169,"Fix: amount in dollars and cents",IF($E169&gt;999999.99,"Fix: amount too large","OK")))))))))))))</f>
        <v/>
      </c>
    </row>
    <row r="170" customFormat="false" ht="15" hidden="false" customHeight="false" outlineLevel="0" collapsed="false">
      <c r="A170" s="11"/>
      <c r="B170" s="11"/>
      <c r="C170" s="15" t="str">
        <f aca="false">IF($B170="","",IFERROR(INDEX(Customers!$B$11:$B$5000,MATCH($B170,Customers!$A$11:$A$5000,0)),"Unknown ID"))</f>
        <v/>
      </c>
      <c r="D170" s="12"/>
      <c r="E170" s="18"/>
      <c r="F170" s="11"/>
      <c r="G170" s="15" t="str">
        <f aca="false">IF(AND($A170="",$B170="",$D170="",$E170="",$F170=""),"",IF($A170="","Fix: add a payment ID",IF(COUNTIF($A$6:$A$5000,$A170)+COUNTIF(Charges!$A$6:$A$5000,$A170)&gt;1,"Fix: duplicate ID",IF($B170="","Fix: choose a customer ID",IF(COUNTIF(Customers!$A$11:$A$5000,$B170)=0,"Fix: unknown customer ID",IF(COUNTIF(Customers!$A$11:$A$5000,$B170)&gt;1,"Fix: customer ID used twice on Customers",IF(NOT(ISNUMBER($D170)),"Fix: date received",IF(OR($D170&lt;36526,$D170&lt;&gt;INT($D170)),"Fix: date received",IF($D170&gt;AsOf,"Fix: date received is after the as-of date",IF(NOT(ISNUMBER($E170)),"Fix: amount must be a number",IF($E170&lt;=0,"Fix: amount must be more than 0",IF(ROUND($E170,2)&lt;&gt;$E170,"Fix: amount in dollars and cents",IF($E170&gt;999999.99,"Fix: amount too large","OK")))))))))))))</f>
        <v/>
      </c>
    </row>
    <row r="171" customFormat="false" ht="15" hidden="false" customHeight="false" outlineLevel="0" collapsed="false">
      <c r="A171" s="11"/>
      <c r="B171" s="11"/>
      <c r="C171" s="15" t="str">
        <f aca="false">IF($B171="","",IFERROR(INDEX(Customers!$B$11:$B$5000,MATCH($B171,Customers!$A$11:$A$5000,0)),"Unknown ID"))</f>
        <v/>
      </c>
      <c r="D171" s="12"/>
      <c r="E171" s="18"/>
      <c r="F171" s="11"/>
      <c r="G171" s="15" t="str">
        <f aca="false">IF(AND($A171="",$B171="",$D171="",$E171="",$F171=""),"",IF($A171="","Fix: add a payment ID",IF(COUNTIF($A$6:$A$5000,$A171)+COUNTIF(Charges!$A$6:$A$5000,$A171)&gt;1,"Fix: duplicate ID",IF($B171="","Fix: choose a customer ID",IF(COUNTIF(Customers!$A$11:$A$5000,$B171)=0,"Fix: unknown customer ID",IF(COUNTIF(Customers!$A$11:$A$5000,$B171)&gt;1,"Fix: customer ID used twice on Customers",IF(NOT(ISNUMBER($D171)),"Fix: date received",IF(OR($D171&lt;36526,$D171&lt;&gt;INT($D171)),"Fix: date received",IF($D171&gt;AsOf,"Fix: date received is after the as-of date",IF(NOT(ISNUMBER($E171)),"Fix: amount must be a number",IF($E171&lt;=0,"Fix: amount must be more than 0",IF(ROUND($E171,2)&lt;&gt;$E171,"Fix: amount in dollars and cents",IF($E171&gt;999999.99,"Fix: amount too large","OK")))))))))))))</f>
        <v/>
      </c>
    </row>
    <row r="172" customFormat="false" ht="15" hidden="false" customHeight="false" outlineLevel="0" collapsed="false">
      <c r="A172" s="11"/>
      <c r="B172" s="11"/>
      <c r="C172" s="15" t="str">
        <f aca="false">IF($B172="","",IFERROR(INDEX(Customers!$B$11:$B$5000,MATCH($B172,Customers!$A$11:$A$5000,0)),"Unknown ID"))</f>
        <v/>
      </c>
      <c r="D172" s="12"/>
      <c r="E172" s="18"/>
      <c r="F172" s="11"/>
      <c r="G172" s="15" t="str">
        <f aca="false">IF(AND($A172="",$B172="",$D172="",$E172="",$F172=""),"",IF($A172="","Fix: add a payment ID",IF(COUNTIF($A$6:$A$5000,$A172)+COUNTIF(Charges!$A$6:$A$5000,$A172)&gt;1,"Fix: duplicate ID",IF($B172="","Fix: choose a customer ID",IF(COUNTIF(Customers!$A$11:$A$5000,$B172)=0,"Fix: unknown customer ID",IF(COUNTIF(Customers!$A$11:$A$5000,$B172)&gt;1,"Fix: customer ID used twice on Customers",IF(NOT(ISNUMBER($D172)),"Fix: date received",IF(OR($D172&lt;36526,$D172&lt;&gt;INT($D172)),"Fix: date received",IF($D172&gt;AsOf,"Fix: date received is after the as-of date",IF(NOT(ISNUMBER($E172)),"Fix: amount must be a number",IF($E172&lt;=0,"Fix: amount must be more than 0",IF(ROUND($E172,2)&lt;&gt;$E172,"Fix: amount in dollars and cents",IF($E172&gt;999999.99,"Fix: amount too large","OK")))))))))))))</f>
        <v/>
      </c>
    </row>
    <row r="173" customFormat="false" ht="15" hidden="false" customHeight="false" outlineLevel="0" collapsed="false">
      <c r="A173" s="11"/>
      <c r="B173" s="11"/>
      <c r="C173" s="15" t="str">
        <f aca="false">IF($B173="","",IFERROR(INDEX(Customers!$B$11:$B$5000,MATCH($B173,Customers!$A$11:$A$5000,0)),"Unknown ID"))</f>
        <v/>
      </c>
      <c r="D173" s="12"/>
      <c r="E173" s="18"/>
      <c r="F173" s="11"/>
      <c r="G173" s="15" t="str">
        <f aca="false">IF(AND($A173="",$B173="",$D173="",$E173="",$F173=""),"",IF($A173="","Fix: add a payment ID",IF(COUNTIF($A$6:$A$5000,$A173)+COUNTIF(Charges!$A$6:$A$5000,$A173)&gt;1,"Fix: duplicate ID",IF($B173="","Fix: choose a customer ID",IF(COUNTIF(Customers!$A$11:$A$5000,$B173)=0,"Fix: unknown customer ID",IF(COUNTIF(Customers!$A$11:$A$5000,$B173)&gt;1,"Fix: customer ID used twice on Customers",IF(NOT(ISNUMBER($D173)),"Fix: date received",IF(OR($D173&lt;36526,$D173&lt;&gt;INT($D173)),"Fix: date received",IF($D173&gt;AsOf,"Fix: date received is after the as-of date",IF(NOT(ISNUMBER($E173)),"Fix: amount must be a number",IF($E173&lt;=0,"Fix: amount must be more than 0",IF(ROUND($E173,2)&lt;&gt;$E173,"Fix: amount in dollars and cents",IF($E173&gt;999999.99,"Fix: amount too large","OK")))))))))))))</f>
        <v/>
      </c>
    </row>
    <row r="174" customFormat="false" ht="15" hidden="false" customHeight="false" outlineLevel="0" collapsed="false">
      <c r="A174" s="11"/>
      <c r="B174" s="11"/>
      <c r="C174" s="15" t="str">
        <f aca="false">IF($B174="","",IFERROR(INDEX(Customers!$B$11:$B$5000,MATCH($B174,Customers!$A$11:$A$5000,0)),"Unknown ID"))</f>
        <v/>
      </c>
      <c r="D174" s="12"/>
      <c r="E174" s="18"/>
      <c r="F174" s="11"/>
      <c r="G174" s="15" t="str">
        <f aca="false">IF(AND($A174="",$B174="",$D174="",$E174="",$F174=""),"",IF($A174="","Fix: add a payment ID",IF(COUNTIF($A$6:$A$5000,$A174)+COUNTIF(Charges!$A$6:$A$5000,$A174)&gt;1,"Fix: duplicate ID",IF($B174="","Fix: choose a customer ID",IF(COUNTIF(Customers!$A$11:$A$5000,$B174)=0,"Fix: unknown customer ID",IF(COUNTIF(Customers!$A$11:$A$5000,$B174)&gt;1,"Fix: customer ID used twice on Customers",IF(NOT(ISNUMBER($D174)),"Fix: date received",IF(OR($D174&lt;36526,$D174&lt;&gt;INT($D174)),"Fix: date received",IF($D174&gt;AsOf,"Fix: date received is after the as-of date",IF(NOT(ISNUMBER($E174)),"Fix: amount must be a number",IF($E174&lt;=0,"Fix: amount must be more than 0",IF(ROUND($E174,2)&lt;&gt;$E174,"Fix: amount in dollars and cents",IF($E174&gt;999999.99,"Fix: amount too large","OK")))))))))))))</f>
        <v/>
      </c>
    </row>
    <row r="175" customFormat="false" ht="15" hidden="false" customHeight="false" outlineLevel="0" collapsed="false">
      <c r="A175" s="11"/>
      <c r="B175" s="11"/>
      <c r="C175" s="15" t="str">
        <f aca="false">IF($B175="","",IFERROR(INDEX(Customers!$B$11:$B$5000,MATCH($B175,Customers!$A$11:$A$5000,0)),"Unknown ID"))</f>
        <v/>
      </c>
      <c r="D175" s="12"/>
      <c r="E175" s="18"/>
      <c r="F175" s="11"/>
      <c r="G175" s="15" t="str">
        <f aca="false">IF(AND($A175="",$B175="",$D175="",$E175="",$F175=""),"",IF($A175="","Fix: add a payment ID",IF(COUNTIF($A$6:$A$5000,$A175)+COUNTIF(Charges!$A$6:$A$5000,$A175)&gt;1,"Fix: duplicate ID",IF($B175="","Fix: choose a customer ID",IF(COUNTIF(Customers!$A$11:$A$5000,$B175)=0,"Fix: unknown customer ID",IF(COUNTIF(Customers!$A$11:$A$5000,$B175)&gt;1,"Fix: customer ID used twice on Customers",IF(NOT(ISNUMBER($D175)),"Fix: date received",IF(OR($D175&lt;36526,$D175&lt;&gt;INT($D175)),"Fix: date received",IF($D175&gt;AsOf,"Fix: date received is after the as-of date",IF(NOT(ISNUMBER($E175)),"Fix: amount must be a number",IF($E175&lt;=0,"Fix: amount must be more than 0",IF(ROUND($E175,2)&lt;&gt;$E175,"Fix: amount in dollars and cents",IF($E175&gt;999999.99,"Fix: amount too large","OK")))))))))))))</f>
        <v/>
      </c>
    </row>
    <row r="176" customFormat="false" ht="15" hidden="false" customHeight="false" outlineLevel="0" collapsed="false">
      <c r="A176" s="11"/>
      <c r="B176" s="11"/>
      <c r="C176" s="15" t="str">
        <f aca="false">IF($B176="","",IFERROR(INDEX(Customers!$B$11:$B$5000,MATCH($B176,Customers!$A$11:$A$5000,0)),"Unknown ID"))</f>
        <v/>
      </c>
      <c r="D176" s="12"/>
      <c r="E176" s="18"/>
      <c r="F176" s="11"/>
      <c r="G176" s="15" t="str">
        <f aca="false">IF(AND($A176="",$B176="",$D176="",$E176="",$F176=""),"",IF($A176="","Fix: add a payment ID",IF(COUNTIF($A$6:$A$5000,$A176)+COUNTIF(Charges!$A$6:$A$5000,$A176)&gt;1,"Fix: duplicate ID",IF($B176="","Fix: choose a customer ID",IF(COUNTIF(Customers!$A$11:$A$5000,$B176)=0,"Fix: unknown customer ID",IF(COUNTIF(Customers!$A$11:$A$5000,$B176)&gt;1,"Fix: customer ID used twice on Customers",IF(NOT(ISNUMBER($D176)),"Fix: date received",IF(OR($D176&lt;36526,$D176&lt;&gt;INT($D176)),"Fix: date received",IF($D176&gt;AsOf,"Fix: date received is after the as-of date",IF(NOT(ISNUMBER($E176)),"Fix: amount must be a number",IF($E176&lt;=0,"Fix: amount must be more than 0",IF(ROUND($E176,2)&lt;&gt;$E176,"Fix: amount in dollars and cents",IF($E176&gt;999999.99,"Fix: amount too large","OK")))))))))))))</f>
        <v/>
      </c>
    </row>
    <row r="177" customFormat="false" ht="15" hidden="false" customHeight="false" outlineLevel="0" collapsed="false">
      <c r="A177" s="11"/>
      <c r="B177" s="11"/>
      <c r="C177" s="15" t="str">
        <f aca="false">IF($B177="","",IFERROR(INDEX(Customers!$B$11:$B$5000,MATCH($B177,Customers!$A$11:$A$5000,0)),"Unknown ID"))</f>
        <v/>
      </c>
      <c r="D177" s="12"/>
      <c r="E177" s="18"/>
      <c r="F177" s="11"/>
      <c r="G177" s="15" t="str">
        <f aca="false">IF(AND($A177="",$B177="",$D177="",$E177="",$F177=""),"",IF($A177="","Fix: add a payment ID",IF(COUNTIF($A$6:$A$5000,$A177)+COUNTIF(Charges!$A$6:$A$5000,$A177)&gt;1,"Fix: duplicate ID",IF($B177="","Fix: choose a customer ID",IF(COUNTIF(Customers!$A$11:$A$5000,$B177)=0,"Fix: unknown customer ID",IF(COUNTIF(Customers!$A$11:$A$5000,$B177)&gt;1,"Fix: customer ID used twice on Customers",IF(NOT(ISNUMBER($D177)),"Fix: date received",IF(OR($D177&lt;36526,$D177&lt;&gt;INT($D177)),"Fix: date received",IF($D177&gt;AsOf,"Fix: date received is after the as-of date",IF(NOT(ISNUMBER($E177)),"Fix: amount must be a number",IF($E177&lt;=0,"Fix: amount must be more than 0",IF(ROUND($E177,2)&lt;&gt;$E177,"Fix: amount in dollars and cents",IF($E177&gt;999999.99,"Fix: amount too large","OK")))))))))))))</f>
        <v/>
      </c>
    </row>
    <row r="178" customFormat="false" ht="15" hidden="false" customHeight="false" outlineLevel="0" collapsed="false">
      <c r="A178" s="11"/>
      <c r="B178" s="11"/>
      <c r="C178" s="15" t="str">
        <f aca="false">IF($B178="","",IFERROR(INDEX(Customers!$B$11:$B$5000,MATCH($B178,Customers!$A$11:$A$5000,0)),"Unknown ID"))</f>
        <v/>
      </c>
      <c r="D178" s="12"/>
      <c r="E178" s="18"/>
      <c r="F178" s="11"/>
      <c r="G178" s="15" t="str">
        <f aca="false">IF(AND($A178="",$B178="",$D178="",$E178="",$F178=""),"",IF($A178="","Fix: add a payment ID",IF(COUNTIF($A$6:$A$5000,$A178)+COUNTIF(Charges!$A$6:$A$5000,$A178)&gt;1,"Fix: duplicate ID",IF($B178="","Fix: choose a customer ID",IF(COUNTIF(Customers!$A$11:$A$5000,$B178)=0,"Fix: unknown customer ID",IF(COUNTIF(Customers!$A$11:$A$5000,$B178)&gt;1,"Fix: customer ID used twice on Customers",IF(NOT(ISNUMBER($D178)),"Fix: date received",IF(OR($D178&lt;36526,$D178&lt;&gt;INT($D178)),"Fix: date received",IF($D178&gt;AsOf,"Fix: date received is after the as-of date",IF(NOT(ISNUMBER($E178)),"Fix: amount must be a number",IF($E178&lt;=0,"Fix: amount must be more than 0",IF(ROUND($E178,2)&lt;&gt;$E178,"Fix: amount in dollars and cents",IF($E178&gt;999999.99,"Fix: amount too large","OK")))))))))))))</f>
        <v/>
      </c>
    </row>
    <row r="179" customFormat="false" ht="15" hidden="false" customHeight="false" outlineLevel="0" collapsed="false">
      <c r="A179" s="11"/>
      <c r="B179" s="11"/>
      <c r="C179" s="15" t="str">
        <f aca="false">IF($B179="","",IFERROR(INDEX(Customers!$B$11:$B$5000,MATCH($B179,Customers!$A$11:$A$5000,0)),"Unknown ID"))</f>
        <v/>
      </c>
      <c r="D179" s="12"/>
      <c r="E179" s="18"/>
      <c r="F179" s="11"/>
      <c r="G179" s="15" t="str">
        <f aca="false">IF(AND($A179="",$B179="",$D179="",$E179="",$F179=""),"",IF($A179="","Fix: add a payment ID",IF(COUNTIF($A$6:$A$5000,$A179)+COUNTIF(Charges!$A$6:$A$5000,$A179)&gt;1,"Fix: duplicate ID",IF($B179="","Fix: choose a customer ID",IF(COUNTIF(Customers!$A$11:$A$5000,$B179)=0,"Fix: unknown customer ID",IF(COUNTIF(Customers!$A$11:$A$5000,$B179)&gt;1,"Fix: customer ID used twice on Customers",IF(NOT(ISNUMBER($D179)),"Fix: date received",IF(OR($D179&lt;36526,$D179&lt;&gt;INT($D179)),"Fix: date received",IF($D179&gt;AsOf,"Fix: date received is after the as-of date",IF(NOT(ISNUMBER($E179)),"Fix: amount must be a number",IF($E179&lt;=0,"Fix: amount must be more than 0",IF(ROUND($E179,2)&lt;&gt;$E179,"Fix: amount in dollars and cents",IF($E179&gt;999999.99,"Fix: amount too large","OK")))))))))))))</f>
        <v/>
      </c>
    </row>
    <row r="180" customFormat="false" ht="15" hidden="false" customHeight="false" outlineLevel="0" collapsed="false">
      <c r="A180" s="11"/>
      <c r="B180" s="11"/>
      <c r="C180" s="15" t="str">
        <f aca="false">IF($B180="","",IFERROR(INDEX(Customers!$B$11:$B$5000,MATCH($B180,Customers!$A$11:$A$5000,0)),"Unknown ID"))</f>
        <v/>
      </c>
      <c r="D180" s="12"/>
      <c r="E180" s="18"/>
      <c r="F180" s="11"/>
      <c r="G180" s="15" t="str">
        <f aca="false">IF(AND($A180="",$B180="",$D180="",$E180="",$F180=""),"",IF($A180="","Fix: add a payment ID",IF(COUNTIF($A$6:$A$5000,$A180)+COUNTIF(Charges!$A$6:$A$5000,$A180)&gt;1,"Fix: duplicate ID",IF($B180="","Fix: choose a customer ID",IF(COUNTIF(Customers!$A$11:$A$5000,$B180)=0,"Fix: unknown customer ID",IF(COUNTIF(Customers!$A$11:$A$5000,$B180)&gt;1,"Fix: customer ID used twice on Customers",IF(NOT(ISNUMBER($D180)),"Fix: date received",IF(OR($D180&lt;36526,$D180&lt;&gt;INT($D180)),"Fix: date received",IF($D180&gt;AsOf,"Fix: date received is after the as-of date",IF(NOT(ISNUMBER($E180)),"Fix: amount must be a number",IF($E180&lt;=0,"Fix: amount must be more than 0",IF(ROUND($E180,2)&lt;&gt;$E180,"Fix: amount in dollars and cents",IF($E180&gt;999999.99,"Fix: amount too large","OK")))))))))))))</f>
        <v/>
      </c>
    </row>
    <row r="181" customFormat="false" ht="15" hidden="false" customHeight="false" outlineLevel="0" collapsed="false">
      <c r="A181" s="11"/>
      <c r="B181" s="11"/>
      <c r="C181" s="15" t="str">
        <f aca="false">IF($B181="","",IFERROR(INDEX(Customers!$B$11:$B$5000,MATCH($B181,Customers!$A$11:$A$5000,0)),"Unknown ID"))</f>
        <v/>
      </c>
      <c r="D181" s="12"/>
      <c r="E181" s="18"/>
      <c r="F181" s="11"/>
      <c r="G181" s="15" t="str">
        <f aca="false">IF(AND($A181="",$B181="",$D181="",$E181="",$F181=""),"",IF($A181="","Fix: add a payment ID",IF(COUNTIF($A$6:$A$5000,$A181)+COUNTIF(Charges!$A$6:$A$5000,$A181)&gt;1,"Fix: duplicate ID",IF($B181="","Fix: choose a customer ID",IF(COUNTIF(Customers!$A$11:$A$5000,$B181)=0,"Fix: unknown customer ID",IF(COUNTIF(Customers!$A$11:$A$5000,$B181)&gt;1,"Fix: customer ID used twice on Customers",IF(NOT(ISNUMBER($D181)),"Fix: date received",IF(OR($D181&lt;36526,$D181&lt;&gt;INT($D181)),"Fix: date received",IF($D181&gt;AsOf,"Fix: date received is after the as-of date",IF(NOT(ISNUMBER($E181)),"Fix: amount must be a number",IF($E181&lt;=0,"Fix: amount must be more than 0",IF(ROUND($E181,2)&lt;&gt;$E181,"Fix: amount in dollars and cents",IF($E181&gt;999999.99,"Fix: amount too large","OK")))))))))))))</f>
        <v/>
      </c>
    </row>
    <row r="182" customFormat="false" ht="15" hidden="false" customHeight="false" outlineLevel="0" collapsed="false">
      <c r="A182" s="11"/>
      <c r="B182" s="11"/>
      <c r="C182" s="15" t="str">
        <f aca="false">IF($B182="","",IFERROR(INDEX(Customers!$B$11:$B$5000,MATCH($B182,Customers!$A$11:$A$5000,0)),"Unknown ID"))</f>
        <v/>
      </c>
      <c r="D182" s="12"/>
      <c r="E182" s="18"/>
      <c r="F182" s="11"/>
      <c r="G182" s="15" t="str">
        <f aca="false">IF(AND($A182="",$B182="",$D182="",$E182="",$F182=""),"",IF($A182="","Fix: add a payment ID",IF(COUNTIF($A$6:$A$5000,$A182)+COUNTIF(Charges!$A$6:$A$5000,$A182)&gt;1,"Fix: duplicate ID",IF($B182="","Fix: choose a customer ID",IF(COUNTIF(Customers!$A$11:$A$5000,$B182)=0,"Fix: unknown customer ID",IF(COUNTIF(Customers!$A$11:$A$5000,$B182)&gt;1,"Fix: customer ID used twice on Customers",IF(NOT(ISNUMBER($D182)),"Fix: date received",IF(OR($D182&lt;36526,$D182&lt;&gt;INT($D182)),"Fix: date received",IF($D182&gt;AsOf,"Fix: date received is after the as-of date",IF(NOT(ISNUMBER($E182)),"Fix: amount must be a number",IF($E182&lt;=0,"Fix: amount must be more than 0",IF(ROUND($E182,2)&lt;&gt;$E182,"Fix: amount in dollars and cents",IF($E182&gt;999999.99,"Fix: amount too large","OK")))))))))))))</f>
        <v/>
      </c>
    </row>
    <row r="183" customFormat="false" ht="15" hidden="false" customHeight="false" outlineLevel="0" collapsed="false">
      <c r="A183" s="11"/>
      <c r="B183" s="11"/>
      <c r="C183" s="15" t="str">
        <f aca="false">IF($B183="","",IFERROR(INDEX(Customers!$B$11:$B$5000,MATCH($B183,Customers!$A$11:$A$5000,0)),"Unknown ID"))</f>
        <v/>
      </c>
      <c r="D183" s="12"/>
      <c r="E183" s="18"/>
      <c r="F183" s="11"/>
      <c r="G183" s="15" t="str">
        <f aca="false">IF(AND($A183="",$B183="",$D183="",$E183="",$F183=""),"",IF($A183="","Fix: add a payment ID",IF(COUNTIF($A$6:$A$5000,$A183)+COUNTIF(Charges!$A$6:$A$5000,$A183)&gt;1,"Fix: duplicate ID",IF($B183="","Fix: choose a customer ID",IF(COUNTIF(Customers!$A$11:$A$5000,$B183)=0,"Fix: unknown customer ID",IF(COUNTIF(Customers!$A$11:$A$5000,$B183)&gt;1,"Fix: customer ID used twice on Customers",IF(NOT(ISNUMBER($D183)),"Fix: date received",IF(OR($D183&lt;36526,$D183&lt;&gt;INT($D183)),"Fix: date received",IF($D183&gt;AsOf,"Fix: date received is after the as-of date",IF(NOT(ISNUMBER($E183)),"Fix: amount must be a number",IF($E183&lt;=0,"Fix: amount must be more than 0",IF(ROUND($E183,2)&lt;&gt;$E183,"Fix: amount in dollars and cents",IF($E183&gt;999999.99,"Fix: amount too large","OK")))))))))))))</f>
        <v/>
      </c>
    </row>
    <row r="184" customFormat="false" ht="15" hidden="false" customHeight="false" outlineLevel="0" collapsed="false">
      <c r="A184" s="11"/>
      <c r="B184" s="11"/>
      <c r="C184" s="15" t="str">
        <f aca="false">IF($B184="","",IFERROR(INDEX(Customers!$B$11:$B$5000,MATCH($B184,Customers!$A$11:$A$5000,0)),"Unknown ID"))</f>
        <v/>
      </c>
      <c r="D184" s="12"/>
      <c r="E184" s="18"/>
      <c r="F184" s="11"/>
      <c r="G184" s="15" t="str">
        <f aca="false">IF(AND($A184="",$B184="",$D184="",$E184="",$F184=""),"",IF($A184="","Fix: add a payment ID",IF(COUNTIF($A$6:$A$5000,$A184)+COUNTIF(Charges!$A$6:$A$5000,$A184)&gt;1,"Fix: duplicate ID",IF($B184="","Fix: choose a customer ID",IF(COUNTIF(Customers!$A$11:$A$5000,$B184)=0,"Fix: unknown customer ID",IF(COUNTIF(Customers!$A$11:$A$5000,$B184)&gt;1,"Fix: customer ID used twice on Customers",IF(NOT(ISNUMBER($D184)),"Fix: date received",IF(OR($D184&lt;36526,$D184&lt;&gt;INT($D184)),"Fix: date received",IF($D184&gt;AsOf,"Fix: date received is after the as-of date",IF(NOT(ISNUMBER($E184)),"Fix: amount must be a number",IF($E184&lt;=0,"Fix: amount must be more than 0",IF(ROUND($E184,2)&lt;&gt;$E184,"Fix: amount in dollars and cents",IF($E184&gt;999999.99,"Fix: amount too large","OK")))))))))))))</f>
        <v/>
      </c>
    </row>
    <row r="185" customFormat="false" ht="15" hidden="false" customHeight="false" outlineLevel="0" collapsed="false">
      <c r="A185" s="11"/>
      <c r="B185" s="11"/>
      <c r="C185" s="15" t="str">
        <f aca="false">IF($B185="","",IFERROR(INDEX(Customers!$B$11:$B$5000,MATCH($B185,Customers!$A$11:$A$5000,0)),"Unknown ID"))</f>
        <v/>
      </c>
      <c r="D185" s="12"/>
      <c r="E185" s="18"/>
      <c r="F185" s="11"/>
      <c r="G185" s="15" t="str">
        <f aca="false">IF(AND($A185="",$B185="",$D185="",$E185="",$F185=""),"",IF($A185="","Fix: add a payment ID",IF(COUNTIF($A$6:$A$5000,$A185)+COUNTIF(Charges!$A$6:$A$5000,$A185)&gt;1,"Fix: duplicate ID",IF($B185="","Fix: choose a customer ID",IF(COUNTIF(Customers!$A$11:$A$5000,$B185)=0,"Fix: unknown customer ID",IF(COUNTIF(Customers!$A$11:$A$5000,$B185)&gt;1,"Fix: customer ID used twice on Customers",IF(NOT(ISNUMBER($D185)),"Fix: date received",IF(OR($D185&lt;36526,$D185&lt;&gt;INT($D185)),"Fix: date received",IF($D185&gt;AsOf,"Fix: date received is after the as-of date",IF(NOT(ISNUMBER($E185)),"Fix: amount must be a number",IF($E185&lt;=0,"Fix: amount must be more than 0",IF(ROUND($E185,2)&lt;&gt;$E185,"Fix: amount in dollars and cents",IF($E185&gt;999999.99,"Fix: amount too large","OK")))))))))))))</f>
        <v/>
      </c>
    </row>
    <row r="186" customFormat="false" ht="15" hidden="false" customHeight="false" outlineLevel="0" collapsed="false">
      <c r="A186" s="11"/>
      <c r="B186" s="11"/>
      <c r="C186" s="15" t="str">
        <f aca="false">IF($B186="","",IFERROR(INDEX(Customers!$B$11:$B$5000,MATCH($B186,Customers!$A$11:$A$5000,0)),"Unknown ID"))</f>
        <v/>
      </c>
      <c r="D186" s="12"/>
      <c r="E186" s="18"/>
      <c r="F186" s="11"/>
      <c r="G186" s="15" t="str">
        <f aca="false">IF(AND($A186="",$B186="",$D186="",$E186="",$F186=""),"",IF($A186="","Fix: add a payment ID",IF(COUNTIF($A$6:$A$5000,$A186)+COUNTIF(Charges!$A$6:$A$5000,$A186)&gt;1,"Fix: duplicate ID",IF($B186="","Fix: choose a customer ID",IF(COUNTIF(Customers!$A$11:$A$5000,$B186)=0,"Fix: unknown customer ID",IF(COUNTIF(Customers!$A$11:$A$5000,$B186)&gt;1,"Fix: customer ID used twice on Customers",IF(NOT(ISNUMBER($D186)),"Fix: date received",IF(OR($D186&lt;36526,$D186&lt;&gt;INT($D186)),"Fix: date received",IF($D186&gt;AsOf,"Fix: date received is after the as-of date",IF(NOT(ISNUMBER($E186)),"Fix: amount must be a number",IF($E186&lt;=0,"Fix: amount must be more than 0",IF(ROUND($E186,2)&lt;&gt;$E186,"Fix: amount in dollars and cents",IF($E186&gt;999999.99,"Fix: amount too large","OK")))))))))))))</f>
        <v/>
      </c>
    </row>
    <row r="187" customFormat="false" ht="15" hidden="false" customHeight="false" outlineLevel="0" collapsed="false">
      <c r="A187" s="11"/>
      <c r="B187" s="11"/>
      <c r="C187" s="15" t="str">
        <f aca="false">IF($B187="","",IFERROR(INDEX(Customers!$B$11:$B$5000,MATCH($B187,Customers!$A$11:$A$5000,0)),"Unknown ID"))</f>
        <v/>
      </c>
      <c r="D187" s="12"/>
      <c r="E187" s="18"/>
      <c r="F187" s="11"/>
      <c r="G187" s="15" t="str">
        <f aca="false">IF(AND($A187="",$B187="",$D187="",$E187="",$F187=""),"",IF($A187="","Fix: add a payment ID",IF(COUNTIF($A$6:$A$5000,$A187)+COUNTIF(Charges!$A$6:$A$5000,$A187)&gt;1,"Fix: duplicate ID",IF($B187="","Fix: choose a customer ID",IF(COUNTIF(Customers!$A$11:$A$5000,$B187)=0,"Fix: unknown customer ID",IF(COUNTIF(Customers!$A$11:$A$5000,$B187)&gt;1,"Fix: customer ID used twice on Customers",IF(NOT(ISNUMBER($D187)),"Fix: date received",IF(OR($D187&lt;36526,$D187&lt;&gt;INT($D187)),"Fix: date received",IF($D187&gt;AsOf,"Fix: date received is after the as-of date",IF(NOT(ISNUMBER($E187)),"Fix: amount must be a number",IF($E187&lt;=0,"Fix: amount must be more than 0",IF(ROUND($E187,2)&lt;&gt;$E187,"Fix: amount in dollars and cents",IF($E187&gt;999999.99,"Fix: amount too large","OK")))))))))))))</f>
        <v/>
      </c>
    </row>
    <row r="188" customFormat="false" ht="15" hidden="false" customHeight="false" outlineLevel="0" collapsed="false">
      <c r="A188" s="11"/>
      <c r="B188" s="11"/>
      <c r="C188" s="15" t="str">
        <f aca="false">IF($B188="","",IFERROR(INDEX(Customers!$B$11:$B$5000,MATCH($B188,Customers!$A$11:$A$5000,0)),"Unknown ID"))</f>
        <v/>
      </c>
      <c r="D188" s="12"/>
      <c r="E188" s="18"/>
      <c r="F188" s="11"/>
      <c r="G188" s="15" t="str">
        <f aca="false">IF(AND($A188="",$B188="",$D188="",$E188="",$F188=""),"",IF($A188="","Fix: add a payment ID",IF(COUNTIF($A$6:$A$5000,$A188)+COUNTIF(Charges!$A$6:$A$5000,$A188)&gt;1,"Fix: duplicate ID",IF($B188="","Fix: choose a customer ID",IF(COUNTIF(Customers!$A$11:$A$5000,$B188)=0,"Fix: unknown customer ID",IF(COUNTIF(Customers!$A$11:$A$5000,$B188)&gt;1,"Fix: customer ID used twice on Customers",IF(NOT(ISNUMBER($D188)),"Fix: date received",IF(OR($D188&lt;36526,$D188&lt;&gt;INT($D188)),"Fix: date received",IF($D188&gt;AsOf,"Fix: date received is after the as-of date",IF(NOT(ISNUMBER($E188)),"Fix: amount must be a number",IF($E188&lt;=0,"Fix: amount must be more than 0",IF(ROUND($E188,2)&lt;&gt;$E188,"Fix: amount in dollars and cents",IF($E188&gt;999999.99,"Fix: amount too large","OK")))))))))))))</f>
        <v/>
      </c>
    </row>
    <row r="189" customFormat="false" ht="15" hidden="false" customHeight="false" outlineLevel="0" collapsed="false">
      <c r="A189" s="11"/>
      <c r="B189" s="11"/>
      <c r="C189" s="15" t="str">
        <f aca="false">IF($B189="","",IFERROR(INDEX(Customers!$B$11:$B$5000,MATCH($B189,Customers!$A$11:$A$5000,0)),"Unknown ID"))</f>
        <v/>
      </c>
      <c r="D189" s="12"/>
      <c r="E189" s="18"/>
      <c r="F189" s="11"/>
      <c r="G189" s="15" t="str">
        <f aca="false">IF(AND($A189="",$B189="",$D189="",$E189="",$F189=""),"",IF($A189="","Fix: add a payment ID",IF(COUNTIF($A$6:$A$5000,$A189)+COUNTIF(Charges!$A$6:$A$5000,$A189)&gt;1,"Fix: duplicate ID",IF($B189="","Fix: choose a customer ID",IF(COUNTIF(Customers!$A$11:$A$5000,$B189)=0,"Fix: unknown customer ID",IF(COUNTIF(Customers!$A$11:$A$5000,$B189)&gt;1,"Fix: customer ID used twice on Customers",IF(NOT(ISNUMBER($D189)),"Fix: date received",IF(OR($D189&lt;36526,$D189&lt;&gt;INT($D189)),"Fix: date received",IF($D189&gt;AsOf,"Fix: date received is after the as-of date",IF(NOT(ISNUMBER($E189)),"Fix: amount must be a number",IF($E189&lt;=0,"Fix: amount must be more than 0",IF(ROUND($E189,2)&lt;&gt;$E189,"Fix: amount in dollars and cents",IF($E189&gt;999999.99,"Fix: amount too large","OK")))))))))))))</f>
        <v/>
      </c>
    </row>
    <row r="190" customFormat="false" ht="15" hidden="false" customHeight="false" outlineLevel="0" collapsed="false">
      <c r="A190" s="11"/>
      <c r="B190" s="11"/>
      <c r="C190" s="15" t="str">
        <f aca="false">IF($B190="","",IFERROR(INDEX(Customers!$B$11:$B$5000,MATCH($B190,Customers!$A$11:$A$5000,0)),"Unknown ID"))</f>
        <v/>
      </c>
      <c r="D190" s="12"/>
      <c r="E190" s="18"/>
      <c r="F190" s="11"/>
      <c r="G190" s="15" t="str">
        <f aca="false">IF(AND($A190="",$B190="",$D190="",$E190="",$F190=""),"",IF($A190="","Fix: add a payment ID",IF(COUNTIF($A$6:$A$5000,$A190)+COUNTIF(Charges!$A$6:$A$5000,$A190)&gt;1,"Fix: duplicate ID",IF($B190="","Fix: choose a customer ID",IF(COUNTIF(Customers!$A$11:$A$5000,$B190)=0,"Fix: unknown customer ID",IF(COUNTIF(Customers!$A$11:$A$5000,$B190)&gt;1,"Fix: customer ID used twice on Customers",IF(NOT(ISNUMBER($D190)),"Fix: date received",IF(OR($D190&lt;36526,$D190&lt;&gt;INT($D190)),"Fix: date received",IF($D190&gt;AsOf,"Fix: date received is after the as-of date",IF(NOT(ISNUMBER($E190)),"Fix: amount must be a number",IF($E190&lt;=0,"Fix: amount must be more than 0",IF(ROUND($E190,2)&lt;&gt;$E190,"Fix: amount in dollars and cents",IF($E190&gt;999999.99,"Fix: amount too large","OK")))))))))))))</f>
        <v/>
      </c>
    </row>
    <row r="191" customFormat="false" ht="15" hidden="false" customHeight="false" outlineLevel="0" collapsed="false">
      <c r="A191" s="11"/>
      <c r="B191" s="11"/>
      <c r="C191" s="15" t="str">
        <f aca="false">IF($B191="","",IFERROR(INDEX(Customers!$B$11:$B$5000,MATCH($B191,Customers!$A$11:$A$5000,0)),"Unknown ID"))</f>
        <v/>
      </c>
      <c r="D191" s="12"/>
      <c r="E191" s="18"/>
      <c r="F191" s="11"/>
      <c r="G191" s="15" t="str">
        <f aca="false">IF(AND($A191="",$B191="",$D191="",$E191="",$F191=""),"",IF($A191="","Fix: add a payment ID",IF(COUNTIF($A$6:$A$5000,$A191)+COUNTIF(Charges!$A$6:$A$5000,$A191)&gt;1,"Fix: duplicate ID",IF($B191="","Fix: choose a customer ID",IF(COUNTIF(Customers!$A$11:$A$5000,$B191)=0,"Fix: unknown customer ID",IF(COUNTIF(Customers!$A$11:$A$5000,$B191)&gt;1,"Fix: customer ID used twice on Customers",IF(NOT(ISNUMBER($D191)),"Fix: date received",IF(OR($D191&lt;36526,$D191&lt;&gt;INT($D191)),"Fix: date received",IF($D191&gt;AsOf,"Fix: date received is after the as-of date",IF(NOT(ISNUMBER($E191)),"Fix: amount must be a number",IF($E191&lt;=0,"Fix: amount must be more than 0",IF(ROUND($E191,2)&lt;&gt;$E191,"Fix: amount in dollars and cents",IF($E191&gt;999999.99,"Fix: amount too large","OK")))))))))))))</f>
        <v/>
      </c>
    </row>
    <row r="192" customFormat="false" ht="15" hidden="false" customHeight="false" outlineLevel="0" collapsed="false">
      <c r="A192" s="11"/>
      <c r="B192" s="11"/>
      <c r="C192" s="15" t="str">
        <f aca="false">IF($B192="","",IFERROR(INDEX(Customers!$B$11:$B$5000,MATCH($B192,Customers!$A$11:$A$5000,0)),"Unknown ID"))</f>
        <v/>
      </c>
      <c r="D192" s="12"/>
      <c r="E192" s="18"/>
      <c r="F192" s="11"/>
      <c r="G192" s="15" t="str">
        <f aca="false">IF(AND($A192="",$B192="",$D192="",$E192="",$F192=""),"",IF($A192="","Fix: add a payment ID",IF(COUNTIF($A$6:$A$5000,$A192)+COUNTIF(Charges!$A$6:$A$5000,$A192)&gt;1,"Fix: duplicate ID",IF($B192="","Fix: choose a customer ID",IF(COUNTIF(Customers!$A$11:$A$5000,$B192)=0,"Fix: unknown customer ID",IF(COUNTIF(Customers!$A$11:$A$5000,$B192)&gt;1,"Fix: customer ID used twice on Customers",IF(NOT(ISNUMBER($D192)),"Fix: date received",IF(OR($D192&lt;36526,$D192&lt;&gt;INT($D192)),"Fix: date received",IF($D192&gt;AsOf,"Fix: date received is after the as-of date",IF(NOT(ISNUMBER($E192)),"Fix: amount must be a number",IF($E192&lt;=0,"Fix: amount must be more than 0",IF(ROUND($E192,2)&lt;&gt;$E192,"Fix: amount in dollars and cents",IF($E192&gt;999999.99,"Fix: amount too large","OK")))))))))))))</f>
        <v/>
      </c>
    </row>
    <row r="193" customFormat="false" ht="15" hidden="false" customHeight="false" outlineLevel="0" collapsed="false">
      <c r="A193" s="11"/>
      <c r="B193" s="11"/>
      <c r="C193" s="15" t="str">
        <f aca="false">IF($B193="","",IFERROR(INDEX(Customers!$B$11:$B$5000,MATCH($B193,Customers!$A$11:$A$5000,0)),"Unknown ID"))</f>
        <v/>
      </c>
      <c r="D193" s="12"/>
      <c r="E193" s="18"/>
      <c r="F193" s="11"/>
      <c r="G193" s="15" t="str">
        <f aca="false">IF(AND($A193="",$B193="",$D193="",$E193="",$F193=""),"",IF($A193="","Fix: add a payment ID",IF(COUNTIF($A$6:$A$5000,$A193)+COUNTIF(Charges!$A$6:$A$5000,$A193)&gt;1,"Fix: duplicate ID",IF($B193="","Fix: choose a customer ID",IF(COUNTIF(Customers!$A$11:$A$5000,$B193)=0,"Fix: unknown customer ID",IF(COUNTIF(Customers!$A$11:$A$5000,$B193)&gt;1,"Fix: customer ID used twice on Customers",IF(NOT(ISNUMBER($D193)),"Fix: date received",IF(OR($D193&lt;36526,$D193&lt;&gt;INT($D193)),"Fix: date received",IF($D193&gt;AsOf,"Fix: date received is after the as-of date",IF(NOT(ISNUMBER($E193)),"Fix: amount must be a number",IF($E193&lt;=0,"Fix: amount must be more than 0",IF(ROUND($E193,2)&lt;&gt;$E193,"Fix: amount in dollars and cents",IF($E193&gt;999999.99,"Fix: amount too large","OK")))))))))))))</f>
        <v/>
      </c>
    </row>
    <row r="194" customFormat="false" ht="15" hidden="false" customHeight="false" outlineLevel="0" collapsed="false">
      <c r="A194" s="11"/>
      <c r="B194" s="11"/>
      <c r="C194" s="15" t="str">
        <f aca="false">IF($B194="","",IFERROR(INDEX(Customers!$B$11:$B$5000,MATCH($B194,Customers!$A$11:$A$5000,0)),"Unknown ID"))</f>
        <v/>
      </c>
      <c r="D194" s="12"/>
      <c r="E194" s="18"/>
      <c r="F194" s="11"/>
      <c r="G194" s="15" t="str">
        <f aca="false">IF(AND($A194="",$B194="",$D194="",$E194="",$F194=""),"",IF($A194="","Fix: add a payment ID",IF(COUNTIF($A$6:$A$5000,$A194)+COUNTIF(Charges!$A$6:$A$5000,$A194)&gt;1,"Fix: duplicate ID",IF($B194="","Fix: choose a customer ID",IF(COUNTIF(Customers!$A$11:$A$5000,$B194)=0,"Fix: unknown customer ID",IF(COUNTIF(Customers!$A$11:$A$5000,$B194)&gt;1,"Fix: customer ID used twice on Customers",IF(NOT(ISNUMBER($D194)),"Fix: date received",IF(OR($D194&lt;36526,$D194&lt;&gt;INT($D194)),"Fix: date received",IF($D194&gt;AsOf,"Fix: date received is after the as-of date",IF(NOT(ISNUMBER($E194)),"Fix: amount must be a number",IF($E194&lt;=0,"Fix: amount must be more than 0",IF(ROUND($E194,2)&lt;&gt;$E194,"Fix: amount in dollars and cents",IF($E194&gt;999999.99,"Fix: amount too large","OK")))))))))))))</f>
        <v/>
      </c>
    </row>
    <row r="195" customFormat="false" ht="15" hidden="false" customHeight="false" outlineLevel="0" collapsed="false">
      <c r="A195" s="11"/>
      <c r="B195" s="11"/>
      <c r="C195" s="15" t="str">
        <f aca="false">IF($B195="","",IFERROR(INDEX(Customers!$B$11:$B$5000,MATCH($B195,Customers!$A$11:$A$5000,0)),"Unknown ID"))</f>
        <v/>
      </c>
      <c r="D195" s="12"/>
      <c r="E195" s="18"/>
      <c r="F195" s="11"/>
      <c r="G195" s="15" t="str">
        <f aca="false">IF(AND($A195="",$B195="",$D195="",$E195="",$F195=""),"",IF($A195="","Fix: add a payment ID",IF(COUNTIF($A$6:$A$5000,$A195)+COUNTIF(Charges!$A$6:$A$5000,$A195)&gt;1,"Fix: duplicate ID",IF($B195="","Fix: choose a customer ID",IF(COUNTIF(Customers!$A$11:$A$5000,$B195)=0,"Fix: unknown customer ID",IF(COUNTIF(Customers!$A$11:$A$5000,$B195)&gt;1,"Fix: customer ID used twice on Customers",IF(NOT(ISNUMBER($D195)),"Fix: date received",IF(OR($D195&lt;36526,$D195&lt;&gt;INT($D195)),"Fix: date received",IF($D195&gt;AsOf,"Fix: date received is after the as-of date",IF(NOT(ISNUMBER($E195)),"Fix: amount must be a number",IF($E195&lt;=0,"Fix: amount must be more than 0",IF(ROUND($E195,2)&lt;&gt;$E195,"Fix: amount in dollars and cents",IF($E195&gt;999999.99,"Fix: amount too large","OK")))))))))))))</f>
        <v/>
      </c>
    </row>
    <row r="196" customFormat="false" ht="15" hidden="false" customHeight="false" outlineLevel="0" collapsed="false">
      <c r="A196" s="11"/>
      <c r="B196" s="11"/>
      <c r="C196" s="15" t="str">
        <f aca="false">IF($B196="","",IFERROR(INDEX(Customers!$B$11:$B$5000,MATCH($B196,Customers!$A$11:$A$5000,0)),"Unknown ID"))</f>
        <v/>
      </c>
      <c r="D196" s="12"/>
      <c r="E196" s="18"/>
      <c r="F196" s="11"/>
      <c r="G196" s="15" t="str">
        <f aca="false">IF(AND($A196="",$B196="",$D196="",$E196="",$F196=""),"",IF($A196="","Fix: add a payment ID",IF(COUNTIF($A$6:$A$5000,$A196)+COUNTIF(Charges!$A$6:$A$5000,$A196)&gt;1,"Fix: duplicate ID",IF($B196="","Fix: choose a customer ID",IF(COUNTIF(Customers!$A$11:$A$5000,$B196)=0,"Fix: unknown customer ID",IF(COUNTIF(Customers!$A$11:$A$5000,$B196)&gt;1,"Fix: customer ID used twice on Customers",IF(NOT(ISNUMBER($D196)),"Fix: date received",IF(OR($D196&lt;36526,$D196&lt;&gt;INT($D196)),"Fix: date received",IF($D196&gt;AsOf,"Fix: date received is after the as-of date",IF(NOT(ISNUMBER($E196)),"Fix: amount must be a number",IF($E196&lt;=0,"Fix: amount must be more than 0",IF(ROUND($E196,2)&lt;&gt;$E196,"Fix: amount in dollars and cents",IF($E196&gt;999999.99,"Fix: amount too large","OK")))))))))))))</f>
        <v/>
      </c>
    </row>
    <row r="197" customFormat="false" ht="15" hidden="false" customHeight="false" outlineLevel="0" collapsed="false">
      <c r="A197" s="11"/>
      <c r="B197" s="11"/>
      <c r="C197" s="15" t="str">
        <f aca="false">IF($B197="","",IFERROR(INDEX(Customers!$B$11:$B$5000,MATCH($B197,Customers!$A$11:$A$5000,0)),"Unknown ID"))</f>
        <v/>
      </c>
      <c r="D197" s="12"/>
      <c r="E197" s="18"/>
      <c r="F197" s="11"/>
      <c r="G197" s="15" t="str">
        <f aca="false">IF(AND($A197="",$B197="",$D197="",$E197="",$F197=""),"",IF($A197="","Fix: add a payment ID",IF(COUNTIF($A$6:$A$5000,$A197)+COUNTIF(Charges!$A$6:$A$5000,$A197)&gt;1,"Fix: duplicate ID",IF($B197="","Fix: choose a customer ID",IF(COUNTIF(Customers!$A$11:$A$5000,$B197)=0,"Fix: unknown customer ID",IF(COUNTIF(Customers!$A$11:$A$5000,$B197)&gt;1,"Fix: customer ID used twice on Customers",IF(NOT(ISNUMBER($D197)),"Fix: date received",IF(OR($D197&lt;36526,$D197&lt;&gt;INT($D197)),"Fix: date received",IF($D197&gt;AsOf,"Fix: date received is after the as-of date",IF(NOT(ISNUMBER($E197)),"Fix: amount must be a number",IF($E197&lt;=0,"Fix: amount must be more than 0",IF(ROUND($E197,2)&lt;&gt;$E197,"Fix: amount in dollars and cents",IF($E197&gt;999999.99,"Fix: amount too large","OK")))))))))))))</f>
        <v/>
      </c>
    </row>
    <row r="198" customFormat="false" ht="15" hidden="false" customHeight="false" outlineLevel="0" collapsed="false">
      <c r="A198" s="11"/>
      <c r="B198" s="11"/>
      <c r="C198" s="15" t="str">
        <f aca="false">IF($B198="","",IFERROR(INDEX(Customers!$B$11:$B$5000,MATCH($B198,Customers!$A$11:$A$5000,0)),"Unknown ID"))</f>
        <v/>
      </c>
      <c r="D198" s="12"/>
      <c r="E198" s="18"/>
      <c r="F198" s="11"/>
      <c r="G198" s="15" t="str">
        <f aca="false">IF(AND($A198="",$B198="",$D198="",$E198="",$F198=""),"",IF($A198="","Fix: add a payment ID",IF(COUNTIF($A$6:$A$5000,$A198)+COUNTIF(Charges!$A$6:$A$5000,$A198)&gt;1,"Fix: duplicate ID",IF($B198="","Fix: choose a customer ID",IF(COUNTIF(Customers!$A$11:$A$5000,$B198)=0,"Fix: unknown customer ID",IF(COUNTIF(Customers!$A$11:$A$5000,$B198)&gt;1,"Fix: customer ID used twice on Customers",IF(NOT(ISNUMBER($D198)),"Fix: date received",IF(OR($D198&lt;36526,$D198&lt;&gt;INT($D198)),"Fix: date received",IF($D198&gt;AsOf,"Fix: date received is after the as-of date",IF(NOT(ISNUMBER($E198)),"Fix: amount must be a number",IF($E198&lt;=0,"Fix: amount must be more than 0",IF(ROUND($E198,2)&lt;&gt;$E198,"Fix: amount in dollars and cents",IF($E198&gt;999999.99,"Fix: amount too large","OK")))))))))))))</f>
        <v/>
      </c>
    </row>
    <row r="199" customFormat="false" ht="15" hidden="false" customHeight="false" outlineLevel="0" collapsed="false">
      <c r="A199" s="11"/>
      <c r="B199" s="11"/>
      <c r="C199" s="15" t="str">
        <f aca="false">IF($B199="","",IFERROR(INDEX(Customers!$B$11:$B$5000,MATCH($B199,Customers!$A$11:$A$5000,0)),"Unknown ID"))</f>
        <v/>
      </c>
      <c r="D199" s="12"/>
      <c r="E199" s="18"/>
      <c r="F199" s="11"/>
      <c r="G199" s="15" t="str">
        <f aca="false">IF(AND($A199="",$B199="",$D199="",$E199="",$F199=""),"",IF($A199="","Fix: add a payment ID",IF(COUNTIF($A$6:$A$5000,$A199)+COUNTIF(Charges!$A$6:$A$5000,$A199)&gt;1,"Fix: duplicate ID",IF($B199="","Fix: choose a customer ID",IF(COUNTIF(Customers!$A$11:$A$5000,$B199)=0,"Fix: unknown customer ID",IF(COUNTIF(Customers!$A$11:$A$5000,$B199)&gt;1,"Fix: customer ID used twice on Customers",IF(NOT(ISNUMBER($D199)),"Fix: date received",IF(OR($D199&lt;36526,$D199&lt;&gt;INT($D199)),"Fix: date received",IF($D199&gt;AsOf,"Fix: date received is after the as-of date",IF(NOT(ISNUMBER($E199)),"Fix: amount must be a number",IF($E199&lt;=0,"Fix: amount must be more than 0",IF(ROUND($E199,2)&lt;&gt;$E199,"Fix: amount in dollars and cents",IF($E199&gt;999999.99,"Fix: amount too large","OK")))))))))))))</f>
        <v/>
      </c>
    </row>
    <row r="200" customFormat="false" ht="15" hidden="false" customHeight="false" outlineLevel="0" collapsed="false">
      <c r="A200" s="11"/>
      <c r="B200" s="11"/>
      <c r="C200" s="15" t="str">
        <f aca="false">IF($B200="","",IFERROR(INDEX(Customers!$B$11:$B$5000,MATCH($B200,Customers!$A$11:$A$5000,0)),"Unknown ID"))</f>
        <v/>
      </c>
      <c r="D200" s="12"/>
      <c r="E200" s="18"/>
      <c r="F200" s="11"/>
      <c r="G200" s="15" t="str">
        <f aca="false">IF(AND($A200="",$B200="",$D200="",$E200="",$F200=""),"",IF($A200="","Fix: add a payment ID",IF(COUNTIF($A$6:$A$5000,$A200)+COUNTIF(Charges!$A$6:$A$5000,$A200)&gt;1,"Fix: duplicate ID",IF($B200="","Fix: choose a customer ID",IF(COUNTIF(Customers!$A$11:$A$5000,$B200)=0,"Fix: unknown customer ID",IF(COUNTIF(Customers!$A$11:$A$5000,$B200)&gt;1,"Fix: customer ID used twice on Customers",IF(NOT(ISNUMBER($D200)),"Fix: date received",IF(OR($D200&lt;36526,$D200&lt;&gt;INT($D200)),"Fix: date received",IF($D200&gt;AsOf,"Fix: date received is after the as-of date",IF(NOT(ISNUMBER($E200)),"Fix: amount must be a number",IF($E200&lt;=0,"Fix: amount must be more than 0",IF(ROUND($E200,2)&lt;&gt;$E200,"Fix: amount in dollars and cents",IF($E200&gt;999999.99,"Fix: amount too large","OK")))))))))))))</f>
        <v/>
      </c>
    </row>
    <row r="201" customFormat="false" ht="15" hidden="false" customHeight="false" outlineLevel="0" collapsed="false">
      <c r="A201" s="11"/>
      <c r="B201" s="11"/>
      <c r="C201" s="15" t="str">
        <f aca="false">IF($B201="","",IFERROR(INDEX(Customers!$B$11:$B$5000,MATCH($B201,Customers!$A$11:$A$5000,0)),"Unknown ID"))</f>
        <v/>
      </c>
      <c r="D201" s="12"/>
      <c r="E201" s="18"/>
      <c r="F201" s="11"/>
      <c r="G201" s="15" t="str">
        <f aca="false">IF(AND($A201="",$B201="",$D201="",$E201="",$F201=""),"",IF($A201="","Fix: add a payment ID",IF(COUNTIF($A$6:$A$5000,$A201)+COUNTIF(Charges!$A$6:$A$5000,$A201)&gt;1,"Fix: duplicate ID",IF($B201="","Fix: choose a customer ID",IF(COUNTIF(Customers!$A$11:$A$5000,$B201)=0,"Fix: unknown customer ID",IF(COUNTIF(Customers!$A$11:$A$5000,$B201)&gt;1,"Fix: customer ID used twice on Customers",IF(NOT(ISNUMBER($D201)),"Fix: date received",IF(OR($D201&lt;36526,$D201&lt;&gt;INT($D201)),"Fix: date received",IF($D201&gt;AsOf,"Fix: date received is after the as-of date",IF(NOT(ISNUMBER($E201)),"Fix: amount must be a number",IF($E201&lt;=0,"Fix: amount must be more than 0",IF(ROUND($E201,2)&lt;&gt;$E201,"Fix: amount in dollars and cents",IF($E201&gt;999999.99,"Fix: amount too large","OK")))))))))))))</f>
        <v/>
      </c>
    </row>
    <row r="202" customFormat="false" ht="15" hidden="false" customHeight="false" outlineLevel="0" collapsed="false">
      <c r="A202" s="11"/>
      <c r="B202" s="11"/>
      <c r="C202" s="15" t="str">
        <f aca="false">IF($B202="","",IFERROR(INDEX(Customers!$B$11:$B$5000,MATCH($B202,Customers!$A$11:$A$5000,0)),"Unknown ID"))</f>
        <v/>
      </c>
      <c r="D202" s="12"/>
      <c r="E202" s="18"/>
      <c r="F202" s="11"/>
      <c r="G202" s="15" t="str">
        <f aca="false">IF(AND($A202="",$B202="",$D202="",$E202="",$F202=""),"",IF($A202="","Fix: add a payment ID",IF(COUNTIF($A$6:$A$5000,$A202)+COUNTIF(Charges!$A$6:$A$5000,$A202)&gt;1,"Fix: duplicate ID",IF($B202="","Fix: choose a customer ID",IF(COUNTIF(Customers!$A$11:$A$5000,$B202)=0,"Fix: unknown customer ID",IF(COUNTIF(Customers!$A$11:$A$5000,$B202)&gt;1,"Fix: customer ID used twice on Customers",IF(NOT(ISNUMBER($D202)),"Fix: date received",IF(OR($D202&lt;36526,$D202&lt;&gt;INT($D202)),"Fix: date received",IF($D202&gt;AsOf,"Fix: date received is after the as-of date",IF(NOT(ISNUMBER($E202)),"Fix: amount must be a number",IF($E202&lt;=0,"Fix: amount must be more than 0",IF(ROUND($E202,2)&lt;&gt;$E202,"Fix: amount in dollars and cents",IF($E202&gt;999999.99,"Fix: amount too large","OK")))))))))))))</f>
        <v/>
      </c>
    </row>
    <row r="203" customFormat="false" ht="15" hidden="false" customHeight="false" outlineLevel="0" collapsed="false">
      <c r="A203" s="11"/>
      <c r="B203" s="11"/>
      <c r="C203" s="15" t="str">
        <f aca="false">IF($B203="","",IFERROR(INDEX(Customers!$B$11:$B$5000,MATCH($B203,Customers!$A$11:$A$5000,0)),"Unknown ID"))</f>
        <v/>
      </c>
      <c r="D203" s="12"/>
      <c r="E203" s="18"/>
      <c r="F203" s="11"/>
      <c r="G203" s="15" t="str">
        <f aca="false">IF(AND($A203="",$B203="",$D203="",$E203="",$F203=""),"",IF($A203="","Fix: add a payment ID",IF(COUNTIF($A$6:$A$5000,$A203)+COUNTIF(Charges!$A$6:$A$5000,$A203)&gt;1,"Fix: duplicate ID",IF($B203="","Fix: choose a customer ID",IF(COUNTIF(Customers!$A$11:$A$5000,$B203)=0,"Fix: unknown customer ID",IF(COUNTIF(Customers!$A$11:$A$5000,$B203)&gt;1,"Fix: customer ID used twice on Customers",IF(NOT(ISNUMBER($D203)),"Fix: date received",IF(OR($D203&lt;36526,$D203&lt;&gt;INT($D203)),"Fix: date received",IF($D203&gt;AsOf,"Fix: date received is after the as-of date",IF(NOT(ISNUMBER($E203)),"Fix: amount must be a number",IF($E203&lt;=0,"Fix: amount must be more than 0",IF(ROUND($E203,2)&lt;&gt;$E203,"Fix: amount in dollars and cents",IF($E203&gt;999999.99,"Fix: amount too large","OK")))))))))))))</f>
        <v/>
      </c>
    </row>
    <row r="204" customFormat="false" ht="15" hidden="false" customHeight="false" outlineLevel="0" collapsed="false">
      <c r="A204" s="11"/>
      <c r="B204" s="11"/>
      <c r="C204" s="15" t="str">
        <f aca="false">IF($B204="","",IFERROR(INDEX(Customers!$B$11:$B$5000,MATCH($B204,Customers!$A$11:$A$5000,0)),"Unknown ID"))</f>
        <v/>
      </c>
      <c r="D204" s="12"/>
      <c r="E204" s="18"/>
      <c r="F204" s="11"/>
      <c r="G204" s="15" t="str">
        <f aca="false">IF(AND($A204="",$B204="",$D204="",$E204="",$F204=""),"",IF($A204="","Fix: add a payment ID",IF(COUNTIF($A$6:$A$5000,$A204)+COUNTIF(Charges!$A$6:$A$5000,$A204)&gt;1,"Fix: duplicate ID",IF($B204="","Fix: choose a customer ID",IF(COUNTIF(Customers!$A$11:$A$5000,$B204)=0,"Fix: unknown customer ID",IF(COUNTIF(Customers!$A$11:$A$5000,$B204)&gt;1,"Fix: customer ID used twice on Customers",IF(NOT(ISNUMBER($D204)),"Fix: date received",IF(OR($D204&lt;36526,$D204&lt;&gt;INT($D204)),"Fix: date received",IF($D204&gt;AsOf,"Fix: date received is after the as-of date",IF(NOT(ISNUMBER($E204)),"Fix: amount must be a number",IF($E204&lt;=0,"Fix: amount must be more than 0",IF(ROUND($E204,2)&lt;&gt;$E204,"Fix: amount in dollars and cents",IF($E204&gt;999999.99,"Fix: amount too large","OK")))))))))))))</f>
        <v/>
      </c>
    </row>
    <row r="205" customFormat="false" ht="15" hidden="false" customHeight="false" outlineLevel="0" collapsed="false">
      <c r="A205" s="11"/>
      <c r="B205" s="11"/>
      <c r="C205" s="15" t="str">
        <f aca="false">IF($B205="","",IFERROR(INDEX(Customers!$B$11:$B$5000,MATCH($B205,Customers!$A$11:$A$5000,0)),"Unknown ID"))</f>
        <v/>
      </c>
      <c r="D205" s="12"/>
      <c r="E205" s="18"/>
      <c r="F205" s="11"/>
      <c r="G205" s="15" t="str">
        <f aca="false">IF(AND($A205="",$B205="",$D205="",$E205="",$F205=""),"",IF($A205="","Fix: add a payment ID",IF(COUNTIF($A$6:$A$5000,$A205)+COUNTIF(Charges!$A$6:$A$5000,$A205)&gt;1,"Fix: duplicate ID",IF($B205="","Fix: choose a customer ID",IF(COUNTIF(Customers!$A$11:$A$5000,$B205)=0,"Fix: unknown customer ID",IF(COUNTIF(Customers!$A$11:$A$5000,$B205)&gt;1,"Fix: customer ID used twice on Customers",IF(NOT(ISNUMBER($D205)),"Fix: date received",IF(OR($D205&lt;36526,$D205&lt;&gt;INT($D205)),"Fix: date received",IF($D205&gt;AsOf,"Fix: date received is after the as-of date",IF(NOT(ISNUMBER($E205)),"Fix: amount must be a number",IF($E205&lt;=0,"Fix: amount must be more than 0",IF(ROUND($E205,2)&lt;&gt;$E205,"Fix: amount in dollars and cents",IF($E205&gt;999999.99,"Fix: amount too large","OK")))))))))))))</f>
        <v/>
      </c>
    </row>
    <row r="206" customFormat="false" ht="15" hidden="false" customHeight="false" outlineLevel="0" collapsed="false">
      <c r="A206" s="11"/>
      <c r="B206" s="11"/>
      <c r="C206" s="15" t="str">
        <f aca="false">IF($B206="","",IFERROR(INDEX(Customers!$B$11:$B$5000,MATCH($B206,Customers!$A$11:$A$5000,0)),"Unknown ID"))</f>
        <v/>
      </c>
      <c r="D206" s="12"/>
      <c r="E206" s="18"/>
      <c r="F206" s="11"/>
      <c r="G206" s="15" t="str">
        <f aca="false">IF(AND($A206="",$B206="",$D206="",$E206="",$F206=""),"",IF($A206="","Fix: add a payment ID",IF(COUNTIF($A$6:$A$5000,$A206)+COUNTIF(Charges!$A$6:$A$5000,$A206)&gt;1,"Fix: duplicate ID",IF($B206="","Fix: choose a customer ID",IF(COUNTIF(Customers!$A$11:$A$5000,$B206)=0,"Fix: unknown customer ID",IF(COUNTIF(Customers!$A$11:$A$5000,$B206)&gt;1,"Fix: customer ID used twice on Customers",IF(NOT(ISNUMBER($D206)),"Fix: date received",IF(OR($D206&lt;36526,$D206&lt;&gt;INT($D206)),"Fix: date received",IF($D206&gt;AsOf,"Fix: date received is after the as-of date",IF(NOT(ISNUMBER($E206)),"Fix: amount must be a number",IF($E206&lt;=0,"Fix: amount must be more than 0",IF(ROUND($E206,2)&lt;&gt;$E206,"Fix: amount in dollars and cents",IF($E206&gt;999999.99,"Fix: amount too large","OK")))))))))))))</f>
        <v/>
      </c>
    </row>
    <row r="207" customFormat="false" ht="15" hidden="false" customHeight="false" outlineLevel="0" collapsed="false">
      <c r="A207" s="11"/>
      <c r="B207" s="11"/>
      <c r="C207" s="15" t="str">
        <f aca="false">IF($B207="","",IFERROR(INDEX(Customers!$B$11:$B$5000,MATCH($B207,Customers!$A$11:$A$5000,0)),"Unknown ID"))</f>
        <v/>
      </c>
      <c r="D207" s="12"/>
      <c r="E207" s="18"/>
      <c r="F207" s="11"/>
      <c r="G207" s="15" t="str">
        <f aca="false">IF(AND($A207="",$B207="",$D207="",$E207="",$F207=""),"",IF($A207="","Fix: add a payment ID",IF(COUNTIF($A$6:$A$5000,$A207)+COUNTIF(Charges!$A$6:$A$5000,$A207)&gt;1,"Fix: duplicate ID",IF($B207="","Fix: choose a customer ID",IF(COUNTIF(Customers!$A$11:$A$5000,$B207)=0,"Fix: unknown customer ID",IF(COUNTIF(Customers!$A$11:$A$5000,$B207)&gt;1,"Fix: customer ID used twice on Customers",IF(NOT(ISNUMBER($D207)),"Fix: date received",IF(OR($D207&lt;36526,$D207&lt;&gt;INT($D207)),"Fix: date received",IF($D207&gt;AsOf,"Fix: date received is after the as-of date",IF(NOT(ISNUMBER($E207)),"Fix: amount must be a number",IF($E207&lt;=0,"Fix: amount must be more than 0",IF(ROUND($E207,2)&lt;&gt;$E207,"Fix: amount in dollars and cents",IF($E207&gt;999999.99,"Fix: amount too large","OK")))))))))))))</f>
        <v/>
      </c>
    </row>
    <row r="208" customFormat="false" ht="15" hidden="false" customHeight="false" outlineLevel="0" collapsed="false">
      <c r="A208" s="11"/>
      <c r="B208" s="11"/>
      <c r="C208" s="15" t="str">
        <f aca="false">IF($B208="","",IFERROR(INDEX(Customers!$B$11:$B$5000,MATCH($B208,Customers!$A$11:$A$5000,0)),"Unknown ID"))</f>
        <v/>
      </c>
      <c r="D208" s="12"/>
      <c r="E208" s="18"/>
      <c r="F208" s="11"/>
      <c r="G208" s="15" t="str">
        <f aca="false">IF(AND($A208="",$B208="",$D208="",$E208="",$F208=""),"",IF($A208="","Fix: add a payment ID",IF(COUNTIF($A$6:$A$5000,$A208)+COUNTIF(Charges!$A$6:$A$5000,$A208)&gt;1,"Fix: duplicate ID",IF($B208="","Fix: choose a customer ID",IF(COUNTIF(Customers!$A$11:$A$5000,$B208)=0,"Fix: unknown customer ID",IF(COUNTIF(Customers!$A$11:$A$5000,$B208)&gt;1,"Fix: customer ID used twice on Customers",IF(NOT(ISNUMBER($D208)),"Fix: date received",IF(OR($D208&lt;36526,$D208&lt;&gt;INT($D208)),"Fix: date received",IF($D208&gt;AsOf,"Fix: date received is after the as-of date",IF(NOT(ISNUMBER($E208)),"Fix: amount must be a number",IF($E208&lt;=0,"Fix: amount must be more than 0",IF(ROUND($E208,2)&lt;&gt;$E208,"Fix: amount in dollars and cents",IF($E208&gt;999999.99,"Fix: amount too large","OK")))))))))))))</f>
        <v/>
      </c>
    </row>
    <row r="209" customFormat="false" ht="15" hidden="false" customHeight="false" outlineLevel="0" collapsed="false">
      <c r="A209" s="11"/>
      <c r="B209" s="11"/>
      <c r="C209" s="15" t="str">
        <f aca="false">IF($B209="","",IFERROR(INDEX(Customers!$B$11:$B$5000,MATCH($B209,Customers!$A$11:$A$5000,0)),"Unknown ID"))</f>
        <v/>
      </c>
      <c r="D209" s="12"/>
      <c r="E209" s="18"/>
      <c r="F209" s="11"/>
      <c r="G209" s="15" t="str">
        <f aca="false">IF(AND($A209="",$B209="",$D209="",$E209="",$F209=""),"",IF($A209="","Fix: add a payment ID",IF(COUNTIF($A$6:$A$5000,$A209)+COUNTIF(Charges!$A$6:$A$5000,$A209)&gt;1,"Fix: duplicate ID",IF($B209="","Fix: choose a customer ID",IF(COUNTIF(Customers!$A$11:$A$5000,$B209)=0,"Fix: unknown customer ID",IF(COUNTIF(Customers!$A$11:$A$5000,$B209)&gt;1,"Fix: customer ID used twice on Customers",IF(NOT(ISNUMBER($D209)),"Fix: date received",IF(OR($D209&lt;36526,$D209&lt;&gt;INT($D209)),"Fix: date received",IF($D209&gt;AsOf,"Fix: date received is after the as-of date",IF(NOT(ISNUMBER($E209)),"Fix: amount must be a number",IF($E209&lt;=0,"Fix: amount must be more than 0",IF(ROUND($E209,2)&lt;&gt;$E209,"Fix: amount in dollars and cents",IF($E209&gt;999999.99,"Fix: amount too large","OK")))))))))))))</f>
        <v/>
      </c>
    </row>
    <row r="210" customFormat="false" ht="15" hidden="false" customHeight="false" outlineLevel="0" collapsed="false">
      <c r="A210" s="11"/>
      <c r="B210" s="11"/>
      <c r="C210" s="15" t="str">
        <f aca="false">IF($B210="","",IFERROR(INDEX(Customers!$B$11:$B$5000,MATCH($B210,Customers!$A$11:$A$5000,0)),"Unknown ID"))</f>
        <v/>
      </c>
      <c r="D210" s="12"/>
      <c r="E210" s="18"/>
      <c r="F210" s="11"/>
      <c r="G210" s="15" t="str">
        <f aca="false">IF(AND($A210="",$B210="",$D210="",$E210="",$F210=""),"",IF($A210="","Fix: add a payment ID",IF(COUNTIF($A$6:$A$5000,$A210)+COUNTIF(Charges!$A$6:$A$5000,$A210)&gt;1,"Fix: duplicate ID",IF($B210="","Fix: choose a customer ID",IF(COUNTIF(Customers!$A$11:$A$5000,$B210)=0,"Fix: unknown customer ID",IF(COUNTIF(Customers!$A$11:$A$5000,$B210)&gt;1,"Fix: customer ID used twice on Customers",IF(NOT(ISNUMBER($D210)),"Fix: date received",IF(OR($D210&lt;36526,$D210&lt;&gt;INT($D210)),"Fix: date received",IF($D210&gt;AsOf,"Fix: date received is after the as-of date",IF(NOT(ISNUMBER($E210)),"Fix: amount must be a number",IF($E210&lt;=0,"Fix: amount must be more than 0",IF(ROUND($E210,2)&lt;&gt;$E210,"Fix: amount in dollars and cents",IF($E210&gt;999999.99,"Fix: amount too large","OK")))))))))))))</f>
        <v/>
      </c>
    </row>
    <row r="211" customFormat="false" ht="15" hidden="false" customHeight="false" outlineLevel="0" collapsed="false">
      <c r="A211" s="11"/>
      <c r="B211" s="11"/>
      <c r="C211" s="15" t="str">
        <f aca="false">IF($B211="","",IFERROR(INDEX(Customers!$B$11:$B$5000,MATCH($B211,Customers!$A$11:$A$5000,0)),"Unknown ID"))</f>
        <v/>
      </c>
      <c r="D211" s="12"/>
      <c r="E211" s="18"/>
      <c r="F211" s="11"/>
      <c r="G211" s="15" t="str">
        <f aca="false">IF(AND($A211="",$B211="",$D211="",$E211="",$F211=""),"",IF($A211="","Fix: add a payment ID",IF(COUNTIF($A$6:$A$5000,$A211)+COUNTIF(Charges!$A$6:$A$5000,$A211)&gt;1,"Fix: duplicate ID",IF($B211="","Fix: choose a customer ID",IF(COUNTIF(Customers!$A$11:$A$5000,$B211)=0,"Fix: unknown customer ID",IF(COUNTIF(Customers!$A$11:$A$5000,$B211)&gt;1,"Fix: customer ID used twice on Customers",IF(NOT(ISNUMBER($D211)),"Fix: date received",IF(OR($D211&lt;36526,$D211&lt;&gt;INT($D211)),"Fix: date received",IF($D211&gt;AsOf,"Fix: date received is after the as-of date",IF(NOT(ISNUMBER($E211)),"Fix: amount must be a number",IF($E211&lt;=0,"Fix: amount must be more than 0",IF(ROUND($E211,2)&lt;&gt;$E211,"Fix: amount in dollars and cents",IF($E211&gt;999999.99,"Fix: amount too large","OK")))))))))))))</f>
        <v/>
      </c>
    </row>
    <row r="212" customFormat="false" ht="15" hidden="false" customHeight="false" outlineLevel="0" collapsed="false">
      <c r="A212" s="11"/>
      <c r="B212" s="11"/>
      <c r="C212" s="15" t="str">
        <f aca="false">IF($B212="","",IFERROR(INDEX(Customers!$B$11:$B$5000,MATCH($B212,Customers!$A$11:$A$5000,0)),"Unknown ID"))</f>
        <v/>
      </c>
      <c r="D212" s="12"/>
      <c r="E212" s="18"/>
      <c r="F212" s="11"/>
      <c r="G212" s="15" t="str">
        <f aca="false">IF(AND($A212="",$B212="",$D212="",$E212="",$F212=""),"",IF($A212="","Fix: add a payment ID",IF(COUNTIF($A$6:$A$5000,$A212)+COUNTIF(Charges!$A$6:$A$5000,$A212)&gt;1,"Fix: duplicate ID",IF($B212="","Fix: choose a customer ID",IF(COUNTIF(Customers!$A$11:$A$5000,$B212)=0,"Fix: unknown customer ID",IF(COUNTIF(Customers!$A$11:$A$5000,$B212)&gt;1,"Fix: customer ID used twice on Customers",IF(NOT(ISNUMBER($D212)),"Fix: date received",IF(OR($D212&lt;36526,$D212&lt;&gt;INT($D212)),"Fix: date received",IF($D212&gt;AsOf,"Fix: date received is after the as-of date",IF(NOT(ISNUMBER($E212)),"Fix: amount must be a number",IF($E212&lt;=0,"Fix: amount must be more than 0",IF(ROUND($E212,2)&lt;&gt;$E212,"Fix: amount in dollars and cents",IF($E212&gt;999999.99,"Fix: amount too large","OK")))))))))))))</f>
        <v/>
      </c>
    </row>
    <row r="213" customFormat="false" ht="15" hidden="false" customHeight="false" outlineLevel="0" collapsed="false">
      <c r="A213" s="11"/>
      <c r="B213" s="11"/>
      <c r="C213" s="15" t="str">
        <f aca="false">IF($B213="","",IFERROR(INDEX(Customers!$B$11:$B$5000,MATCH($B213,Customers!$A$11:$A$5000,0)),"Unknown ID"))</f>
        <v/>
      </c>
      <c r="D213" s="12"/>
      <c r="E213" s="18"/>
      <c r="F213" s="11"/>
      <c r="G213" s="15" t="str">
        <f aca="false">IF(AND($A213="",$B213="",$D213="",$E213="",$F213=""),"",IF($A213="","Fix: add a payment ID",IF(COUNTIF($A$6:$A$5000,$A213)+COUNTIF(Charges!$A$6:$A$5000,$A213)&gt;1,"Fix: duplicate ID",IF($B213="","Fix: choose a customer ID",IF(COUNTIF(Customers!$A$11:$A$5000,$B213)=0,"Fix: unknown customer ID",IF(COUNTIF(Customers!$A$11:$A$5000,$B213)&gt;1,"Fix: customer ID used twice on Customers",IF(NOT(ISNUMBER($D213)),"Fix: date received",IF(OR($D213&lt;36526,$D213&lt;&gt;INT($D213)),"Fix: date received",IF($D213&gt;AsOf,"Fix: date received is after the as-of date",IF(NOT(ISNUMBER($E213)),"Fix: amount must be a number",IF($E213&lt;=0,"Fix: amount must be more than 0",IF(ROUND($E213,2)&lt;&gt;$E213,"Fix: amount in dollars and cents",IF($E213&gt;999999.99,"Fix: amount too large","OK")))))))))))))</f>
        <v/>
      </c>
    </row>
    <row r="214" customFormat="false" ht="15" hidden="false" customHeight="false" outlineLevel="0" collapsed="false">
      <c r="A214" s="11"/>
      <c r="B214" s="11"/>
      <c r="C214" s="15" t="str">
        <f aca="false">IF($B214="","",IFERROR(INDEX(Customers!$B$11:$B$5000,MATCH($B214,Customers!$A$11:$A$5000,0)),"Unknown ID"))</f>
        <v/>
      </c>
      <c r="D214" s="12"/>
      <c r="E214" s="18"/>
      <c r="F214" s="11"/>
      <c r="G214" s="15" t="str">
        <f aca="false">IF(AND($A214="",$B214="",$D214="",$E214="",$F214=""),"",IF($A214="","Fix: add a payment ID",IF(COUNTIF($A$6:$A$5000,$A214)+COUNTIF(Charges!$A$6:$A$5000,$A214)&gt;1,"Fix: duplicate ID",IF($B214="","Fix: choose a customer ID",IF(COUNTIF(Customers!$A$11:$A$5000,$B214)=0,"Fix: unknown customer ID",IF(COUNTIF(Customers!$A$11:$A$5000,$B214)&gt;1,"Fix: customer ID used twice on Customers",IF(NOT(ISNUMBER($D214)),"Fix: date received",IF(OR($D214&lt;36526,$D214&lt;&gt;INT($D214)),"Fix: date received",IF($D214&gt;AsOf,"Fix: date received is after the as-of date",IF(NOT(ISNUMBER($E214)),"Fix: amount must be a number",IF($E214&lt;=0,"Fix: amount must be more than 0",IF(ROUND($E214,2)&lt;&gt;$E214,"Fix: amount in dollars and cents",IF($E214&gt;999999.99,"Fix: amount too large","OK")))))))))))))</f>
        <v/>
      </c>
    </row>
    <row r="215" customFormat="false" ht="15" hidden="false" customHeight="false" outlineLevel="0" collapsed="false">
      <c r="A215" s="11"/>
      <c r="B215" s="11"/>
      <c r="C215" s="15" t="str">
        <f aca="false">IF($B215="","",IFERROR(INDEX(Customers!$B$11:$B$5000,MATCH($B215,Customers!$A$11:$A$5000,0)),"Unknown ID"))</f>
        <v/>
      </c>
      <c r="D215" s="12"/>
      <c r="E215" s="18"/>
      <c r="F215" s="11"/>
      <c r="G215" s="15" t="str">
        <f aca="false">IF(AND($A215="",$B215="",$D215="",$E215="",$F215=""),"",IF($A215="","Fix: add a payment ID",IF(COUNTIF($A$6:$A$5000,$A215)+COUNTIF(Charges!$A$6:$A$5000,$A215)&gt;1,"Fix: duplicate ID",IF($B215="","Fix: choose a customer ID",IF(COUNTIF(Customers!$A$11:$A$5000,$B215)=0,"Fix: unknown customer ID",IF(COUNTIF(Customers!$A$11:$A$5000,$B215)&gt;1,"Fix: customer ID used twice on Customers",IF(NOT(ISNUMBER($D215)),"Fix: date received",IF(OR($D215&lt;36526,$D215&lt;&gt;INT($D215)),"Fix: date received",IF($D215&gt;AsOf,"Fix: date received is after the as-of date",IF(NOT(ISNUMBER($E215)),"Fix: amount must be a number",IF($E215&lt;=0,"Fix: amount must be more than 0",IF(ROUND($E215,2)&lt;&gt;$E215,"Fix: amount in dollars and cents",IF($E215&gt;999999.99,"Fix: amount too large","OK")))))))))))))</f>
        <v/>
      </c>
    </row>
    <row r="216" customFormat="false" ht="15" hidden="false" customHeight="false" outlineLevel="0" collapsed="false">
      <c r="A216" s="11"/>
      <c r="B216" s="11"/>
      <c r="C216" s="15" t="str">
        <f aca="false">IF($B216="","",IFERROR(INDEX(Customers!$B$11:$B$5000,MATCH($B216,Customers!$A$11:$A$5000,0)),"Unknown ID"))</f>
        <v/>
      </c>
      <c r="D216" s="12"/>
      <c r="E216" s="18"/>
      <c r="F216" s="11"/>
      <c r="G216" s="15" t="str">
        <f aca="false">IF(AND($A216="",$B216="",$D216="",$E216="",$F216=""),"",IF($A216="","Fix: add a payment ID",IF(COUNTIF($A$6:$A$5000,$A216)+COUNTIF(Charges!$A$6:$A$5000,$A216)&gt;1,"Fix: duplicate ID",IF($B216="","Fix: choose a customer ID",IF(COUNTIF(Customers!$A$11:$A$5000,$B216)=0,"Fix: unknown customer ID",IF(COUNTIF(Customers!$A$11:$A$5000,$B216)&gt;1,"Fix: customer ID used twice on Customers",IF(NOT(ISNUMBER($D216)),"Fix: date received",IF(OR($D216&lt;36526,$D216&lt;&gt;INT($D216)),"Fix: date received",IF($D216&gt;AsOf,"Fix: date received is after the as-of date",IF(NOT(ISNUMBER($E216)),"Fix: amount must be a number",IF($E216&lt;=0,"Fix: amount must be more than 0",IF(ROUND($E216,2)&lt;&gt;$E216,"Fix: amount in dollars and cents",IF($E216&gt;999999.99,"Fix: amount too large","OK")))))))))))))</f>
        <v/>
      </c>
    </row>
    <row r="217" customFormat="false" ht="15" hidden="false" customHeight="false" outlineLevel="0" collapsed="false">
      <c r="A217" s="11"/>
      <c r="B217" s="11"/>
      <c r="C217" s="15" t="str">
        <f aca="false">IF($B217="","",IFERROR(INDEX(Customers!$B$11:$B$5000,MATCH($B217,Customers!$A$11:$A$5000,0)),"Unknown ID"))</f>
        <v/>
      </c>
      <c r="D217" s="12"/>
      <c r="E217" s="18"/>
      <c r="F217" s="11"/>
      <c r="G217" s="15" t="str">
        <f aca="false">IF(AND($A217="",$B217="",$D217="",$E217="",$F217=""),"",IF($A217="","Fix: add a payment ID",IF(COUNTIF($A$6:$A$5000,$A217)+COUNTIF(Charges!$A$6:$A$5000,$A217)&gt;1,"Fix: duplicate ID",IF($B217="","Fix: choose a customer ID",IF(COUNTIF(Customers!$A$11:$A$5000,$B217)=0,"Fix: unknown customer ID",IF(COUNTIF(Customers!$A$11:$A$5000,$B217)&gt;1,"Fix: customer ID used twice on Customers",IF(NOT(ISNUMBER($D217)),"Fix: date received",IF(OR($D217&lt;36526,$D217&lt;&gt;INT($D217)),"Fix: date received",IF($D217&gt;AsOf,"Fix: date received is after the as-of date",IF(NOT(ISNUMBER($E217)),"Fix: amount must be a number",IF($E217&lt;=0,"Fix: amount must be more than 0",IF(ROUND($E217,2)&lt;&gt;$E217,"Fix: amount in dollars and cents",IF($E217&gt;999999.99,"Fix: amount too large","OK")))))))))))))</f>
        <v/>
      </c>
    </row>
    <row r="218" customFormat="false" ht="15" hidden="false" customHeight="false" outlineLevel="0" collapsed="false">
      <c r="A218" s="11"/>
      <c r="B218" s="11"/>
      <c r="C218" s="15" t="str">
        <f aca="false">IF($B218="","",IFERROR(INDEX(Customers!$B$11:$B$5000,MATCH($B218,Customers!$A$11:$A$5000,0)),"Unknown ID"))</f>
        <v/>
      </c>
      <c r="D218" s="12"/>
      <c r="E218" s="18"/>
      <c r="F218" s="11"/>
      <c r="G218" s="15" t="str">
        <f aca="false">IF(AND($A218="",$B218="",$D218="",$E218="",$F218=""),"",IF($A218="","Fix: add a payment ID",IF(COUNTIF($A$6:$A$5000,$A218)+COUNTIF(Charges!$A$6:$A$5000,$A218)&gt;1,"Fix: duplicate ID",IF($B218="","Fix: choose a customer ID",IF(COUNTIF(Customers!$A$11:$A$5000,$B218)=0,"Fix: unknown customer ID",IF(COUNTIF(Customers!$A$11:$A$5000,$B218)&gt;1,"Fix: customer ID used twice on Customers",IF(NOT(ISNUMBER($D218)),"Fix: date received",IF(OR($D218&lt;36526,$D218&lt;&gt;INT($D218)),"Fix: date received",IF($D218&gt;AsOf,"Fix: date received is after the as-of date",IF(NOT(ISNUMBER($E218)),"Fix: amount must be a number",IF($E218&lt;=0,"Fix: amount must be more than 0",IF(ROUND($E218,2)&lt;&gt;$E218,"Fix: amount in dollars and cents",IF($E218&gt;999999.99,"Fix: amount too large","OK")))))))))))))</f>
        <v/>
      </c>
    </row>
    <row r="219" customFormat="false" ht="15" hidden="false" customHeight="false" outlineLevel="0" collapsed="false">
      <c r="A219" s="11"/>
      <c r="B219" s="11"/>
      <c r="C219" s="15" t="str">
        <f aca="false">IF($B219="","",IFERROR(INDEX(Customers!$B$11:$B$5000,MATCH($B219,Customers!$A$11:$A$5000,0)),"Unknown ID"))</f>
        <v/>
      </c>
      <c r="D219" s="12"/>
      <c r="E219" s="18"/>
      <c r="F219" s="11"/>
      <c r="G219" s="15" t="str">
        <f aca="false">IF(AND($A219="",$B219="",$D219="",$E219="",$F219=""),"",IF($A219="","Fix: add a payment ID",IF(COUNTIF($A$6:$A$5000,$A219)+COUNTIF(Charges!$A$6:$A$5000,$A219)&gt;1,"Fix: duplicate ID",IF($B219="","Fix: choose a customer ID",IF(COUNTIF(Customers!$A$11:$A$5000,$B219)=0,"Fix: unknown customer ID",IF(COUNTIF(Customers!$A$11:$A$5000,$B219)&gt;1,"Fix: customer ID used twice on Customers",IF(NOT(ISNUMBER($D219)),"Fix: date received",IF(OR($D219&lt;36526,$D219&lt;&gt;INT($D219)),"Fix: date received",IF($D219&gt;AsOf,"Fix: date received is after the as-of date",IF(NOT(ISNUMBER($E219)),"Fix: amount must be a number",IF($E219&lt;=0,"Fix: amount must be more than 0",IF(ROUND($E219,2)&lt;&gt;$E219,"Fix: amount in dollars and cents",IF($E219&gt;999999.99,"Fix: amount too large","OK")))))))))))))</f>
        <v/>
      </c>
    </row>
    <row r="220" customFormat="false" ht="15" hidden="false" customHeight="false" outlineLevel="0" collapsed="false">
      <c r="A220" s="11"/>
      <c r="B220" s="11"/>
      <c r="C220" s="15" t="str">
        <f aca="false">IF($B220="","",IFERROR(INDEX(Customers!$B$11:$B$5000,MATCH($B220,Customers!$A$11:$A$5000,0)),"Unknown ID"))</f>
        <v/>
      </c>
      <c r="D220" s="12"/>
      <c r="E220" s="18"/>
      <c r="F220" s="11"/>
      <c r="G220" s="15" t="str">
        <f aca="false">IF(AND($A220="",$B220="",$D220="",$E220="",$F220=""),"",IF($A220="","Fix: add a payment ID",IF(COUNTIF($A$6:$A$5000,$A220)+COUNTIF(Charges!$A$6:$A$5000,$A220)&gt;1,"Fix: duplicate ID",IF($B220="","Fix: choose a customer ID",IF(COUNTIF(Customers!$A$11:$A$5000,$B220)=0,"Fix: unknown customer ID",IF(COUNTIF(Customers!$A$11:$A$5000,$B220)&gt;1,"Fix: customer ID used twice on Customers",IF(NOT(ISNUMBER($D220)),"Fix: date received",IF(OR($D220&lt;36526,$D220&lt;&gt;INT($D220)),"Fix: date received",IF($D220&gt;AsOf,"Fix: date received is after the as-of date",IF(NOT(ISNUMBER($E220)),"Fix: amount must be a number",IF($E220&lt;=0,"Fix: amount must be more than 0",IF(ROUND($E220,2)&lt;&gt;$E220,"Fix: amount in dollars and cents",IF($E220&gt;999999.99,"Fix: amount too large","OK")))))))))))))</f>
        <v/>
      </c>
    </row>
    <row r="221" customFormat="false" ht="15" hidden="false" customHeight="false" outlineLevel="0" collapsed="false">
      <c r="A221" s="11"/>
      <c r="B221" s="11"/>
      <c r="C221" s="15" t="str">
        <f aca="false">IF($B221="","",IFERROR(INDEX(Customers!$B$11:$B$5000,MATCH($B221,Customers!$A$11:$A$5000,0)),"Unknown ID"))</f>
        <v/>
      </c>
      <c r="D221" s="12"/>
      <c r="E221" s="18"/>
      <c r="F221" s="11"/>
      <c r="G221" s="15" t="str">
        <f aca="false">IF(AND($A221="",$B221="",$D221="",$E221="",$F221=""),"",IF($A221="","Fix: add a payment ID",IF(COUNTIF($A$6:$A$5000,$A221)+COUNTIF(Charges!$A$6:$A$5000,$A221)&gt;1,"Fix: duplicate ID",IF($B221="","Fix: choose a customer ID",IF(COUNTIF(Customers!$A$11:$A$5000,$B221)=0,"Fix: unknown customer ID",IF(COUNTIF(Customers!$A$11:$A$5000,$B221)&gt;1,"Fix: customer ID used twice on Customers",IF(NOT(ISNUMBER($D221)),"Fix: date received",IF(OR($D221&lt;36526,$D221&lt;&gt;INT($D221)),"Fix: date received",IF($D221&gt;AsOf,"Fix: date received is after the as-of date",IF(NOT(ISNUMBER($E221)),"Fix: amount must be a number",IF($E221&lt;=0,"Fix: amount must be more than 0",IF(ROUND($E221,2)&lt;&gt;$E221,"Fix: amount in dollars and cents",IF($E221&gt;999999.99,"Fix: amount too large","OK")))))))))))))</f>
        <v/>
      </c>
    </row>
    <row r="222" customFormat="false" ht="15" hidden="false" customHeight="false" outlineLevel="0" collapsed="false">
      <c r="A222" s="11"/>
      <c r="B222" s="11"/>
      <c r="C222" s="15" t="str">
        <f aca="false">IF($B222="","",IFERROR(INDEX(Customers!$B$11:$B$5000,MATCH($B222,Customers!$A$11:$A$5000,0)),"Unknown ID"))</f>
        <v/>
      </c>
      <c r="D222" s="12"/>
      <c r="E222" s="18"/>
      <c r="F222" s="11"/>
      <c r="G222" s="15" t="str">
        <f aca="false">IF(AND($A222="",$B222="",$D222="",$E222="",$F222=""),"",IF($A222="","Fix: add a payment ID",IF(COUNTIF($A$6:$A$5000,$A222)+COUNTIF(Charges!$A$6:$A$5000,$A222)&gt;1,"Fix: duplicate ID",IF($B222="","Fix: choose a customer ID",IF(COUNTIF(Customers!$A$11:$A$5000,$B222)=0,"Fix: unknown customer ID",IF(COUNTIF(Customers!$A$11:$A$5000,$B222)&gt;1,"Fix: customer ID used twice on Customers",IF(NOT(ISNUMBER($D222)),"Fix: date received",IF(OR($D222&lt;36526,$D222&lt;&gt;INT($D222)),"Fix: date received",IF($D222&gt;AsOf,"Fix: date received is after the as-of date",IF(NOT(ISNUMBER($E222)),"Fix: amount must be a number",IF($E222&lt;=0,"Fix: amount must be more than 0",IF(ROUND($E222,2)&lt;&gt;$E222,"Fix: amount in dollars and cents",IF($E222&gt;999999.99,"Fix: amount too large","OK")))))))))))))</f>
        <v/>
      </c>
    </row>
    <row r="223" customFormat="false" ht="15" hidden="false" customHeight="false" outlineLevel="0" collapsed="false">
      <c r="A223" s="11"/>
      <c r="B223" s="11"/>
      <c r="C223" s="15" t="str">
        <f aca="false">IF($B223="","",IFERROR(INDEX(Customers!$B$11:$B$5000,MATCH($B223,Customers!$A$11:$A$5000,0)),"Unknown ID"))</f>
        <v/>
      </c>
      <c r="D223" s="12"/>
      <c r="E223" s="18"/>
      <c r="F223" s="11"/>
      <c r="G223" s="15" t="str">
        <f aca="false">IF(AND($A223="",$B223="",$D223="",$E223="",$F223=""),"",IF($A223="","Fix: add a payment ID",IF(COUNTIF($A$6:$A$5000,$A223)+COUNTIF(Charges!$A$6:$A$5000,$A223)&gt;1,"Fix: duplicate ID",IF($B223="","Fix: choose a customer ID",IF(COUNTIF(Customers!$A$11:$A$5000,$B223)=0,"Fix: unknown customer ID",IF(COUNTIF(Customers!$A$11:$A$5000,$B223)&gt;1,"Fix: customer ID used twice on Customers",IF(NOT(ISNUMBER($D223)),"Fix: date received",IF(OR($D223&lt;36526,$D223&lt;&gt;INT($D223)),"Fix: date received",IF($D223&gt;AsOf,"Fix: date received is after the as-of date",IF(NOT(ISNUMBER($E223)),"Fix: amount must be a number",IF($E223&lt;=0,"Fix: amount must be more than 0",IF(ROUND($E223,2)&lt;&gt;$E223,"Fix: amount in dollars and cents",IF($E223&gt;999999.99,"Fix: amount too large","OK")))))))))))))</f>
        <v/>
      </c>
    </row>
    <row r="224" customFormat="false" ht="15" hidden="false" customHeight="false" outlineLevel="0" collapsed="false">
      <c r="A224" s="11"/>
      <c r="B224" s="11"/>
      <c r="C224" s="15" t="str">
        <f aca="false">IF($B224="","",IFERROR(INDEX(Customers!$B$11:$B$5000,MATCH($B224,Customers!$A$11:$A$5000,0)),"Unknown ID"))</f>
        <v/>
      </c>
      <c r="D224" s="12"/>
      <c r="E224" s="18"/>
      <c r="F224" s="11"/>
      <c r="G224" s="15" t="str">
        <f aca="false">IF(AND($A224="",$B224="",$D224="",$E224="",$F224=""),"",IF($A224="","Fix: add a payment ID",IF(COUNTIF($A$6:$A$5000,$A224)+COUNTIF(Charges!$A$6:$A$5000,$A224)&gt;1,"Fix: duplicate ID",IF($B224="","Fix: choose a customer ID",IF(COUNTIF(Customers!$A$11:$A$5000,$B224)=0,"Fix: unknown customer ID",IF(COUNTIF(Customers!$A$11:$A$5000,$B224)&gt;1,"Fix: customer ID used twice on Customers",IF(NOT(ISNUMBER($D224)),"Fix: date received",IF(OR($D224&lt;36526,$D224&lt;&gt;INT($D224)),"Fix: date received",IF($D224&gt;AsOf,"Fix: date received is after the as-of date",IF(NOT(ISNUMBER($E224)),"Fix: amount must be a number",IF($E224&lt;=0,"Fix: amount must be more than 0",IF(ROUND($E224,2)&lt;&gt;$E224,"Fix: amount in dollars and cents",IF($E224&gt;999999.99,"Fix: amount too large","OK")))))))))))))</f>
        <v/>
      </c>
    </row>
    <row r="225" customFormat="false" ht="15" hidden="false" customHeight="false" outlineLevel="0" collapsed="false">
      <c r="A225" s="11"/>
      <c r="B225" s="11"/>
      <c r="C225" s="15" t="str">
        <f aca="false">IF($B225="","",IFERROR(INDEX(Customers!$B$11:$B$5000,MATCH($B225,Customers!$A$11:$A$5000,0)),"Unknown ID"))</f>
        <v/>
      </c>
      <c r="D225" s="12"/>
      <c r="E225" s="18"/>
      <c r="F225" s="11"/>
      <c r="G225" s="15" t="str">
        <f aca="false">IF(AND($A225="",$B225="",$D225="",$E225="",$F225=""),"",IF($A225="","Fix: add a payment ID",IF(COUNTIF($A$6:$A$5000,$A225)+COUNTIF(Charges!$A$6:$A$5000,$A225)&gt;1,"Fix: duplicate ID",IF($B225="","Fix: choose a customer ID",IF(COUNTIF(Customers!$A$11:$A$5000,$B225)=0,"Fix: unknown customer ID",IF(COUNTIF(Customers!$A$11:$A$5000,$B225)&gt;1,"Fix: customer ID used twice on Customers",IF(NOT(ISNUMBER($D225)),"Fix: date received",IF(OR($D225&lt;36526,$D225&lt;&gt;INT($D225)),"Fix: date received",IF($D225&gt;AsOf,"Fix: date received is after the as-of date",IF(NOT(ISNUMBER($E225)),"Fix: amount must be a number",IF($E225&lt;=0,"Fix: amount must be more than 0",IF(ROUND($E225,2)&lt;&gt;$E225,"Fix: amount in dollars and cents",IF($E225&gt;999999.99,"Fix: amount too large","OK")))))))))))))</f>
        <v/>
      </c>
    </row>
    <row r="226" customFormat="false" ht="15" hidden="false" customHeight="false" outlineLevel="0" collapsed="false">
      <c r="A226" s="11"/>
      <c r="B226" s="11"/>
      <c r="C226" s="15" t="str">
        <f aca="false">IF($B226="","",IFERROR(INDEX(Customers!$B$11:$B$5000,MATCH($B226,Customers!$A$11:$A$5000,0)),"Unknown ID"))</f>
        <v/>
      </c>
      <c r="D226" s="12"/>
      <c r="E226" s="18"/>
      <c r="F226" s="11"/>
      <c r="G226" s="15" t="str">
        <f aca="false">IF(AND($A226="",$B226="",$D226="",$E226="",$F226=""),"",IF($A226="","Fix: add a payment ID",IF(COUNTIF($A$6:$A$5000,$A226)+COUNTIF(Charges!$A$6:$A$5000,$A226)&gt;1,"Fix: duplicate ID",IF($B226="","Fix: choose a customer ID",IF(COUNTIF(Customers!$A$11:$A$5000,$B226)=0,"Fix: unknown customer ID",IF(COUNTIF(Customers!$A$11:$A$5000,$B226)&gt;1,"Fix: customer ID used twice on Customers",IF(NOT(ISNUMBER($D226)),"Fix: date received",IF(OR($D226&lt;36526,$D226&lt;&gt;INT($D226)),"Fix: date received",IF($D226&gt;AsOf,"Fix: date received is after the as-of date",IF(NOT(ISNUMBER($E226)),"Fix: amount must be a number",IF($E226&lt;=0,"Fix: amount must be more than 0",IF(ROUND($E226,2)&lt;&gt;$E226,"Fix: amount in dollars and cents",IF($E226&gt;999999.99,"Fix: amount too large","OK")))))))))))))</f>
        <v/>
      </c>
    </row>
    <row r="227" customFormat="false" ht="15" hidden="false" customHeight="false" outlineLevel="0" collapsed="false">
      <c r="A227" s="11"/>
      <c r="B227" s="11"/>
      <c r="C227" s="15" t="str">
        <f aca="false">IF($B227="","",IFERROR(INDEX(Customers!$B$11:$B$5000,MATCH($B227,Customers!$A$11:$A$5000,0)),"Unknown ID"))</f>
        <v/>
      </c>
      <c r="D227" s="12"/>
      <c r="E227" s="18"/>
      <c r="F227" s="11"/>
      <c r="G227" s="15" t="str">
        <f aca="false">IF(AND($A227="",$B227="",$D227="",$E227="",$F227=""),"",IF($A227="","Fix: add a payment ID",IF(COUNTIF($A$6:$A$5000,$A227)+COUNTIF(Charges!$A$6:$A$5000,$A227)&gt;1,"Fix: duplicate ID",IF($B227="","Fix: choose a customer ID",IF(COUNTIF(Customers!$A$11:$A$5000,$B227)=0,"Fix: unknown customer ID",IF(COUNTIF(Customers!$A$11:$A$5000,$B227)&gt;1,"Fix: customer ID used twice on Customers",IF(NOT(ISNUMBER($D227)),"Fix: date received",IF(OR($D227&lt;36526,$D227&lt;&gt;INT($D227)),"Fix: date received",IF($D227&gt;AsOf,"Fix: date received is after the as-of date",IF(NOT(ISNUMBER($E227)),"Fix: amount must be a number",IF($E227&lt;=0,"Fix: amount must be more than 0",IF(ROUND($E227,2)&lt;&gt;$E227,"Fix: amount in dollars and cents",IF($E227&gt;999999.99,"Fix: amount too large","OK")))))))))))))</f>
        <v/>
      </c>
    </row>
    <row r="228" customFormat="false" ht="15" hidden="false" customHeight="false" outlineLevel="0" collapsed="false">
      <c r="A228" s="11"/>
      <c r="B228" s="11"/>
      <c r="C228" s="15" t="str">
        <f aca="false">IF($B228="","",IFERROR(INDEX(Customers!$B$11:$B$5000,MATCH($B228,Customers!$A$11:$A$5000,0)),"Unknown ID"))</f>
        <v/>
      </c>
      <c r="D228" s="12"/>
      <c r="E228" s="18"/>
      <c r="F228" s="11"/>
      <c r="G228" s="15" t="str">
        <f aca="false">IF(AND($A228="",$B228="",$D228="",$E228="",$F228=""),"",IF($A228="","Fix: add a payment ID",IF(COUNTIF($A$6:$A$5000,$A228)+COUNTIF(Charges!$A$6:$A$5000,$A228)&gt;1,"Fix: duplicate ID",IF($B228="","Fix: choose a customer ID",IF(COUNTIF(Customers!$A$11:$A$5000,$B228)=0,"Fix: unknown customer ID",IF(COUNTIF(Customers!$A$11:$A$5000,$B228)&gt;1,"Fix: customer ID used twice on Customers",IF(NOT(ISNUMBER($D228)),"Fix: date received",IF(OR($D228&lt;36526,$D228&lt;&gt;INT($D228)),"Fix: date received",IF($D228&gt;AsOf,"Fix: date received is after the as-of date",IF(NOT(ISNUMBER($E228)),"Fix: amount must be a number",IF($E228&lt;=0,"Fix: amount must be more than 0",IF(ROUND($E228,2)&lt;&gt;$E228,"Fix: amount in dollars and cents",IF($E228&gt;999999.99,"Fix: amount too large","OK")))))))))))))</f>
        <v/>
      </c>
    </row>
    <row r="229" customFormat="false" ht="15" hidden="false" customHeight="false" outlineLevel="0" collapsed="false">
      <c r="A229" s="11"/>
      <c r="B229" s="11"/>
      <c r="C229" s="15" t="str">
        <f aca="false">IF($B229="","",IFERROR(INDEX(Customers!$B$11:$B$5000,MATCH($B229,Customers!$A$11:$A$5000,0)),"Unknown ID"))</f>
        <v/>
      </c>
      <c r="D229" s="12"/>
      <c r="E229" s="18"/>
      <c r="F229" s="11"/>
      <c r="G229" s="15" t="str">
        <f aca="false">IF(AND($A229="",$B229="",$D229="",$E229="",$F229=""),"",IF($A229="","Fix: add a payment ID",IF(COUNTIF($A$6:$A$5000,$A229)+COUNTIF(Charges!$A$6:$A$5000,$A229)&gt;1,"Fix: duplicate ID",IF($B229="","Fix: choose a customer ID",IF(COUNTIF(Customers!$A$11:$A$5000,$B229)=0,"Fix: unknown customer ID",IF(COUNTIF(Customers!$A$11:$A$5000,$B229)&gt;1,"Fix: customer ID used twice on Customers",IF(NOT(ISNUMBER($D229)),"Fix: date received",IF(OR($D229&lt;36526,$D229&lt;&gt;INT($D229)),"Fix: date received",IF($D229&gt;AsOf,"Fix: date received is after the as-of date",IF(NOT(ISNUMBER($E229)),"Fix: amount must be a number",IF($E229&lt;=0,"Fix: amount must be more than 0",IF(ROUND($E229,2)&lt;&gt;$E229,"Fix: amount in dollars and cents",IF($E229&gt;999999.99,"Fix: amount too large","OK")))))))))))))</f>
        <v/>
      </c>
    </row>
    <row r="230" customFormat="false" ht="15" hidden="false" customHeight="false" outlineLevel="0" collapsed="false">
      <c r="A230" s="11"/>
      <c r="B230" s="11"/>
      <c r="C230" s="15" t="str">
        <f aca="false">IF($B230="","",IFERROR(INDEX(Customers!$B$11:$B$5000,MATCH($B230,Customers!$A$11:$A$5000,0)),"Unknown ID"))</f>
        <v/>
      </c>
      <c r="D230" s="12"/>
      <c r="E230" s="18"/>
      <c r="F230" s="11"/>
      <c r="G230" s="15" t="str">
        <f aca="false">IF(AND($A230="",$B230="",$D230="",$E230="",$F230=""),"",IF($A230="","Fix: add a payment ID",IF(COUNTIF($A$6:$A$5000,$A230)+COUNTIF(Charges!$A$6:$A$5000,$A230)&gt;1,"Fix: duplicate ID",IF($B230="","Fix: choose a customer ID",IF(COUNTIF(Customers!$A$11:$A$5000,$B230)=0,"Fix: unknown customer ID",IF(COUNTIF(Customers!$A$11:$A$5000,$B230)&gt;1,"Fix: customer ID used twice on Customers",IF(NOT(ISNUMBER($D230)),"Fix: date received",IF(OR($D230&lt;36526,$D230&lt;&gt;INT($D230)),"Fix: date received",IF($D230&gt;AsOf,"Fix: date received is after the as-of date",IF(NOT(ISNUMBER($E230)),"Fix: amount must be a number",IF($E230&lt;=0,"Fix: amount must be more than 0",IF(ROUND($E230,2)&lt;&gt;$E230,"Fix: amount in dollars and cents",IF($E230&gt;999999.99,"Fix: amount too large","OK")))))))))))))</f>
        <v/>
      </c>
    </row>
    <row r="231" customFormat="false" ht="15" hidden="false" customHeight="false" outlineLevel="0" collapsed="false">
      <c r="A231" s="11"/>
      <c r="B231" s="11"/>
      <c r="C231" s="15" t="str">
        <f aca="false">IF($B231="","",IFERROR(INDEX(Customers!$B$11:$B$5000,MATCH($B231,Customers!$A$11:$A$5000,0)),"Unknown ID"))</f>
        <v/>
      </c>
      <c r="D231" s="12"/>
      <c r="E231" s="18"/>
      <c r="F231" s="11"/>
      <c r="G231" s="15" t="str">
        <f aca="false">IF(AND($A231="",$B231="",$D231="",$E231="",$F231=""),"",IF($A231="","Fix: add a payment ID",IF(COUNTIF($A$6:$A$5000,$A231)+COUNTIF(Charges!$A$6:$A$5000,$A231)&gt;1,"Fix: duplicate ID",IF($B231="","Fix: choose a customer ID",IF(COUNTIF(Customers!$A$11:$A$5000,$B231)=0,"Fix: unknown customer ID",IF(COUNTIF(Customers!$A$11:$A$5000,$B231)&gt;1,"Fix: customer ID used twice on Customers",IF(NOT(ISNUMBER($D231)),"Fix: date received",IF(OR($D231&lt;36526,$D231&lt;&gt;INT($D231)),"Fix: date received",IF($D231&gt;AsOf,"Fix: date received is after the as-of date",IF(NOT(ISNUMBER($E231)),"Fix: amount must be a number",IF($E231&lt;=0,"Fix: amount must be more than 0",IF(ROUND($E231,2)&lt;&gt;$E231,"Fix: amount in dollars and cents",IF($E231&gt;999999.99,"Fix: amount too large","OK")))))))))))))</f>
        <v/>
      </c>
    </row>
    <row r="232" customFormat="false" ht="15" hidden="false" customHeight="false" outlineLevel="0" collapsed="false">
      <c r="A232" s="11"/>
      <c r="B232" s="11"/>
      <c r="C232" s="15" t="str">
        <f aca="false">IF($B232="","",IFERROR(INDEX(Customers!$B$11:$B$5000,MATCH($B232,Customers!$A$11:$A$5000,0)),"Unknown ID"))</f>
        <v/>
      </c>
      <c r="D232" s="12"/>
      <c r="E232" s="18"/>
      <c r="F232" s="11"/>
      <c r="G232" s="15" t="str">
        <f aca="false">IF(AND($A232="",$B232="",$D232="",$E232="",$F232=""),"",IF($A232="","Fix: add a payment ID",IF(COUNTIF($A$6:$A$5000,$A232)+COUNTIF(Charges!$A$6:$A$5000,$A232)&gt;1,"Fix: duplicate ID",IF($B232="","Fix: choose a customer ID",IF(COUNTIF(Customers!$A$11:$A$5000,$B232)=0,"Fix: unknown customer ID",IF(COUNTIF(Customers!$A$11:$A$5000,$B232)&gt;1,"Fix: customer ID used twice on Customers",IF(NOT(ISNUMBER($D232)),"Fix: date received",IF(OR($D232&lt;36526,$D232&lt;&gt;INT($D232)),"Fix: date received",IF($D232&gt;AsOf,"Fix: date received is after the as-of date",IF(NOT(ISNUMBER($E232)),"Fix: amount must be a number",IF($E232&lt;=0,"Fix: amount must be more than 0",IF(ROUND($E232,2)&lt;&gt;$E232,"Fix: amount in dollars and cents",IF($E232&gt;999999.99,"Fix: amount too large","OK")))))))))))))</f>
        <v/>
      </c>
    </row>
    <row r="233" customFormat="false" ht="15" hidden="false" customHeight="false" outlineLevel="0" collapsed="false">
      <c r="A233" s="11"/>
      <c r="B233" s="11"/>
      <c r="C233" s="15" t="str">
        <f aca="false">IF($B233="","",IFERROR(INDEX(Customers!$B$11:$B$5000,MATCH($B233,Customers!$A$11:$A$5000,0)),"Unknown ID"))</f>
        <v/>
      </c>
      <c r="D233" s="12"/>
      <c r="E233" s="18"/>
      <c r="F233" s="11"/>
      <c r="G233" s="15" t="str">
        <f aca="false">IF(AND($A233="",$B233="",$D233="",$E233="",$F233=""),"",IF($A233="","Fix: add a payment ID",IF(COUNTIF($A$6:$A$5000,$A233)+COUNTIF(Charges!$A$6:$A$5000,$A233)&gt;1,"Fix: duplicate ID",IF($B233="","Fix: choose a customer ID",IF(COUNTIF(Customers!$A$11:$A$5000,$B233)=0,"Fix: unknown customer ID",IF(COUNTIF(Customers!$A$11:$A$5000,$B233)&gt;1,"Fix: customer ID used twice on Customers",IF(NOT(ISNUMBER($D233)),"Fix: date received",IF(OR($D233&lt;36526,$D233&lt;&gt;INT($D233)),"Fix: date received",IF($D233&gt;AsOf,"Fix: date received is after the as-of date",IF(NOT(ISNUMBER($E233)),"Fix: amount must be a number",IF($E233&lt;=0,"Fix: amount must be more than 0",IF(ROUND($E233,2)&lt;&gt;$E233,"Fix: amount in dollars and cents",IF($E233&gt;999999.99,"Fix: amount too large","OK")))))))))))))</f>
        <v/>
      </c>
    </row>
    <row r="234" customFormat="false" ht="15" hidden="false" customHeight="false" outlineLevel="0" collapsed="false">
      <c r="A234" s="11"/>
      <c r="B234" s="11"/>
      <c r="C234" s="15" t="str">
        <f aca="false">IF($B234="","",IFERROR(INDEX(Customers!$B$11:$B$5000,MATCH($B234,Customers!$A$11:$A$5000,0)),"Unknown ID"))</f>
        <v/>
      </c>
      <c r="D234" s="12"/>
      <c r="E234" s="18"/>
      <c r="F234" s="11"/>
      <c r="G234" s="15" t="str">
        <f aca="false">IF(AND($A234="",$B234="",$D234="",$E234="",$F234=""),"",IF($A234="","Fix: add a payment ID",IF(COUNTIF($A$6:$A$5000,$A234)+COUNTIF(Charges!$A$6:$A$5000,$A234)&gt;1,"Fix: duplicate ID",IF($B234="","Fix: choose a customer ID",IF(COUNTIF(Customers!$A$11:$A$5000,$B234)=0,"Fix: unknown customer ID",IF(COUNTIF(Customers!$A$11:$A$5000,$B234)&gt;1,"Fix: customer ID used twice on Customers",IF(NOT(ISNUMBER($D234)),"Fix: date received",IF(OR($D234&lt;36526,$D234&lt;&gt;INT($D234)),"Fix: date received",IF($D234&gt;AsOf,"Fix: date received is after the as-of date",IF(NOT(ISNUMBER($E234)),"Fix: amount must be a number",IF($E234&lt;=0,"Fix: amount must be more than 0",IF(ROUND($E234,2)&lt;&gt;$E234,"Fix: amount in dollars and cents",IF($E234&gt;999999.99,"Fix: amount too large","OK")))))))))))))</f>
        <v/>
      </c>
    </row>
    <row r="235" customFormat="false" ht="15" hidden="false" customHeight="false" outlineLevel="0" collapsed="false">
      <c r="A235" s="11"/>
      <c r="B235" s="11"/>
      <c r="C235" s="15" t="str">
        <f aca="false">IF($B235="","",IFERROR(INDEX(Customers!$B$11:$B$5000,MATCH($B235,Customers!$A$11:$A$5000,0)),"Unknown ID"))</f>
        <v/>
      </c>
      <c r="D235" s="12"/>
      <c r="E235" s="18"/>
      <c r="F235" s="11"/>
      <c r="G235" s="15" t="str">
        <f aca="false">IF(AND($A235="",$B235="",$D235="",$E235="",$F235=""),"",IF($A235="","Fix: add a payment ID",IF(COUNTIF($A$6:$A$5000,$A235)+COUNTIF(Charges!$A$6:$A$5000,$A235)&gt;1,"Fix: duplicate ID",IF($B235="","Fix: choose a customer ID",IF(COUNTIF(Customers!$A$11:$A$5000,$B235)=0,"Fix: unknown customer ID",IF(COUNTIF(Customers!$A$11:$A$5000,$B235)&gt;1,"Fix: customer ID used twice on Customers",IF(NOT(ISNUMBER($D235)),"Fix: date received",IF(OR($D235&lt;36526,$D235&lt;&gt;INT($D235)),"Fix: date received",IF($D235&gt;AsOf,"Fix: date received is after the as-of date",IF(NOT(ISNUMBER($E235)),"Fix: amount must be a number",IF($E235&lt;=0,"Fix: amount must be more than 0",IF(ROUND($E235,2)&lt;&gt;$E235,"Fix: amount in dollars and cents",IF($E235&gt;999999.99,"Fix: amount too large","OK")))))))))))))</f>
        <v/>
      </c>
    </row>
    <row r="236" customFormat="false" ht="15" hidden="false" customHeight="false" outlineLevel="0" collapsed="false">
      <c r="A236" s="11"/>
      <c r="B236" s="11"/>
      <c r="C236" s="15" t="str">
        <f aca="false">IF($B236="","",IFERROR(INDEX(Customers!$B$11:$B$5000,MATCH($B236,Customers!$A$11:$A$5000,0)),"Unknown ID"))</f>
        <v/>
      </c>
      <c r="D236" s="12"/>
      <c r="E236" s="18"/>
      <c r="F236" s="11"/>
      <c r="G236" s="15" t="str">
        <f aca="false">IF(AND($A236="",$B236="",$D236="",$E236="",$F236=""),"",IF($A236="","Fix: add a payment ID",IF(COUNTIF($A$6:$A$5000,$A236)+COUNTIF(Charges!$A$6:$A$5000,$A236)&gt;1,"Fix: duplicate ID",IF($B236="","Fix: choose a customer ID",IF(COUNTIF(Customers!$A$11:$A$5000,$B236)=0,"Fix: unknown customer ID",IF(COUNTIF(Customers!$A$11:$A$5000,$B236)&gt;1,"Fix: customer ID used twice on Customers",IF(NOT(ISNUMBER($D236)),"Fix: date received",IF(OR($D236&lt;36526,$D236&lt;&gt;INT($D236)),"Fix: date received",IF($D236&gt;AsOf,"Fix: date received is after the as-of date",IF(NOT(ISNUMBER($E236)),"Fix: amount must be a number",IF($E236&lt;=0,"Fix: amount must be more than 0",IF(ROUND($E236,2)&lt;&gt;$E236,"Fix: amount in dollars and cents",IF($E236&gt;999999.99,"Fix: amount too large","OK")))))))))))))</f>
        <v/>
      </c>
    </row>
    <row r="237" customFormat="false" ht="15" hidden="false" customHeight="false" outlineLevel="0" collapsed="false">
      <c r="A237" s="11"/>
      <c r="B237" s="11"/>
      <c r="C237" s="15" t="str">
        <f aca="false">IF($B237="","",IFERROR(INDEX(Customers!$B$11:$B$5000,MATCH($B237,Customers!$A$11:$A$5000,0)),"Unknown ID"))</f>
        <v/>
      </c>
      <c r="D237" s="12"/>
      <c r="E237" s="18"/>
      <c r="F237" s="11"/>
      <c r="G237" s="15" t="str">
        <f aca="false">IF(AND($A237="",$B237="",$D237="",$E237="",$F237=""),"",IF($A237="","Fix: add a payment ID",IF(COUNTIF($A$6:$A$5000,$A237)+COUNTIF(Charges!$A$6:$A$5000,$A237)&gt;1,"Fix: duplicate ID",IF($B237="","Fix: choose a customer ID",IF(COUNTIF(Customers!$A$11:$A$5000,$B237)=0,"Fix: unknown customer ID",IF(COUNTIF(Customers!$A$11:$A$5000,$B237)&gt;1,"Fix: customer ID used twice on Customers",IF(NOT(ISNUMBER($D237)),"Fix: date received",IF(OR($D237&lt;36526,$D237&lt;&gt;INT($D237)),"Fix: date received",IF($D237&gt;AsOf,"Fix: date received is after the as-of date",IF(NOT(ISNUMBER($E237)),"Fix: amount must be a number",IF($E237&lt;=0,"Fix: amount must be more than 0",IF(ROUND($E237,2)&lt;&gt;$E237,"Fix: amount in dollars and cents",IF($E237&gt;999999.99,"Fix: amount too large","OK")))))))))))))</f>
        <v/>
      </c>
    </row>
    <row r="238" customFormat="false" ht="15" hidden="false" customHeight="false" outlineLevel="0" collapsed="false">
      <c r="A238" s="11"/>
      <c r="B238" s="11"/>
      <c r="C238" s="15" t="str">
        <f aca="false">IF($B238="","",IFERROR(INDEX(Customers!$B$11:$B$5000,MATCH($B238,Customers!$A$11:$A$5000,0)),"Unknown ID"))</f>
        <v/>
      </c>
      <c r="D238" s="12"/>
      <c r="E238" s="18"/>
      <c r="F238" s="11"/>
      <c r="G238" s="15" t="str">
        <f aca="false">IF(AND($A238="",$B238="",$D238="",$E238="",$F238=""),"",IF($A238="","Fix: add a payment ID",IF(COUNTIF($A$6:$A$5000,$A238)+COUNTIF(Charges!$A$6:$A$5000,$A238)&gt;1,"Fix: duplicate ID",IF($B238="","Fix: choose a customer ID",IF(COUNTIF(Customers!$A$11:$A$5000,$B238)=0,"Fix: unknown customer ID",IF(COUNTIF(Customers!$A$11:$A$5000,$B238)&gt;1,"Fix: customer ID used twice on Customers",IF(NOT(ISNUMBER($D238)),"Fix: date received",IF(OR($D238&lt;36526,$D238&lt;&gt;INT($D238)),"Fix: date received",IF($D238&gt;AsOf,"Fix: date received is after the as-of date",IF(NOT(ISNUMBER($E238)),"Fix: amount must be a number",IF($E238&lt;=0,"Fix: amount must be more than 0",IF(ROUND($E238,2)&lt;&gt;$E238,"Fix: amount in dollars and cents",IF($E238&gt;999999.99,"Fix: amount too large","OK")))))))))))))</f>
        <v/>
      </c>
    </row>
    <row r="239" customFormat="false" ht="15" hidden="false" customHeight="false" outlineLevel="0" collapsed="false">
      <c r="A239" s="11"/>
      <c r="B239" s="11"/>
      <c r="C239" s="15" t="str">
        <f aca="false">IF($B239="","",IFERROR(INDEX(Customers!$B$11:$B$5000,MATCH($B239,Customers!$A$11:$A$5000,0)),"Unknown ID"))</f>
        <v/>
      </c>
      <c r="D239" s="12"/>
      <c r="E239" s="18"/>
      <c r="F239" s="11"/>
      <c r="G239" s="15" t="str">
        <f aca="false">IF(AND($A239="",$B239="",$D239="",$E239="",$F239=""),"",IF($A239="","Fix: add a payment ID",IF(COUNTIF($A$6:$A$5000,$A239)+COUNTIF(Charges!$A$6:$A$5000,$A239)&gt;1,"Fix: duplicate ID",IF($B239="","Fix: choose a customer ID",IF(COUNTIF(Customers!$A$11:$A$5000,$B239)=0,"Fix: unknown customer ID",IF(COUNTIF(Customers!$A$11:$A$5000,$B239)&gt;1,"Fix: customer ID used twice on Customers",IF(NOT(ISNUMBER($D239)),"Fix: date received",IF(OR($D239&lt;36526,$D239&lt;&gt;INT($D239)),"Fix: date received",IF($D239&gt;AsOf,"Fix: date received is after the as-of date",IF(NOT(ISNUMBER($E239)),"Fix: amount must be a number",IF($E239&lt;=0,"Fix: amount must be more than 0",IF(ROUND($E239,2)&lt;&gt;$E239,"Fix: amount in dollars and cents",IF($E239&gt;999999.99,"Fix: amount too large","OK")))))))))))))</f>
        <v/>
      </c>
    </row>
    <row r="240" customFormat="false" ht="15" hidden="false" customHeight="false" outlineLevel="0" collapsed="false">
      <c r="A240" s="11"/>
      <c r="B240" s="11"/>
      <c r="C240" s="15" t="str">
        <f aca="false">IF($B240="","",IFERROR(INDEX(Customers!$B$11:$B$5000,MATCH($B240,Customers!$A$11:$A$5000,0)),"Unknown ID"))</f>
        <v/>
      </c>
      <c r="D240" s="12"/>
      <c r="E240" s="18"/>
      <c r="F240" s="11"/>
      <c r="G240" s="15" t="str">
        <f aca="false">IF(AND($A240="",$B240="",$D240="",$E240="",$F240=""),"",IF($A240="","Fix: add a payment ID",IF(COUNTIF($A$6:$A$5000,$A240)+COUNTIF(Charges!$A$6:$A$5000,$A240)&gt;1,"Fix: duplicate ID",IF($B240="","Fix: choose a customer ID",IF(COUNTIF(Customers!$A$11:$A$5000,$B240)=0,"Fix: unknown customer ID",IF(COUNTIF(Customers!$A$11:$A$5000,$B240)&gt;1,"Fix: customer ID used twice on Customers",IF(NOT(ISNUMBER($D240)),"Fix: date received",IF(OR($D240&lt;36526,$D240&lt;&gt;INT($D240)),"Fix: date received",IF($D240&gt;AsOf,"Fix: date received is after the as-of date",IF(NOT(ISNUMBER($E240)),"Fix: amount must be a number",IF($E240&lt;=0,"Fix: amount must be more than 0",IF(ROUND($E240,2)&lt;&gt;$E240,"Fix: amount in dollars and cents",IF($E240&gt;999999.99,"Fix: amount too large","OK")))))))))))))</f>
        <v/>
      </c>
    </row>
    <row r="241" customFormat="false" ht="15" hidden="false" customHeight="false" outlineLevel="0" collapsed="false">
      <c r="A241" s="11"/>
      <c r="B241" s="11"/>
      <c r="C241" s="15" t="str">
        <f aca="false">IF($B241="","",IFERROR(INDEX(Customers!$B$11:$B$5000,MATCH($B241,Customers!$A$11:$A$5000,0)),"Unknown ID"))</f>
        <v/>
      </c>
      <c r="D241" s="12"/>
      <c r="E241" s="18"/>
      <c r="F241" s="11"/>
      <c r="G241" s="15" t="str">
        <f aca="false">IF(AND($A241="",$B241="",$D241="",$E241="",$F241=""),"",IF($A241="","Fix: add a payment ID",IF(COUNTIF($A$6:$A$5000,$A241)+COUNTIF(Charges!$A$6:$A$5000,$A241)&gt;1,"Fix: duplicate ID",IF($B241="","Fix: choose a customer ID",IF(COUNTIF(Customers!$A$11:$A$5000,$B241)=0,"Fix: unknown customer ID",IF(COUNTIF(Customers!$A$11:$A$5000,$B241)&gt;1,"Fix: customer ID used twice on Customers",IF(NOT(ISNUMBER($D241)),"Fix: date received",IF(OR($D241&lt;36526,$D241&lt;&gt;INT($D241)),"Fix: date received",IF($D241&gt;AsOf,"Fix: date received is after the as-of date",IF(NOT(ISNUMBER($E241)),"Fix: amount must be a number",IF($E241&lt;=0,"Fix: amount must be more than 0",IF(ROUND($E241,2)&lt;&gt;$E241,"Fix: amount in dollars and cents",IF($E241&gt;999999.99,"Fix: amount too large","OK")))))))))))))</f>
        <v/>
      </c>
    </row>
    <row r="242" customFormat="false" ht="15" hidden="false" customHeight="false" outlineLevel="0" collapsed="false">
      <c r="A242" s="11"/>
      <c r="B242" s="11"/>
      <c r="C242" s="15" t="str">
        <f aca="false">IF($B242="","",IFERROR(INDEX(Customers!$B$11:$B$5000,MATCH($B242,Customers!$A$11:$A$5000,0)),"Unknown ID"))</f>
        <v/>
      </c>
      <c r="D242" s="12"/>
      <c r="E242" s="18"/>
      <c r="F242" s="11"/>
      <c r="G242" s="15" t="str">
        <f aca="false">IF(AND($A242="",$B242="",$D242="",$E242="",$F242=""),"",IF($A242="","Fix: add a payment ID",IF(COUNTIF($A$6:$A$5000,$A242)+COUNTIF(Charges!$A$6:$A$5000,$A242)&gt;1,"Fix: duplicate ID",IF($B242="","Fix: choose a customer ID",IF(COUNTIF(Customers!$A$11:$A$5000,$B242)=0,"Fix: unknown customer ID",IF(COUNTIF(Customers!$A$11:$A$5000,$B242)&gt;1,"Fix: customer ID used twice on Customers",IF(NOT(ISNUMBER($D242)),"Fix: date received",IF(OR($D242&lt;36526,$D242&lt;&gt;INT($D242)),"Fix: date received",IF($D242&gt;AsOf,"Fix: date received is after the as-of date",IF(NOT(ISNUMBER($E242)),"Fix: amount must be a number",IF($E242&lt;=0,"Fix: amount must be more than 0",IF(ROUND($E242,2)&lt;&gt;$E242,"Fix: amount in dollars and cents",IF($E242&gt;999999.99,"Fix: amount too large","OK")))))))))))))</f>
        <v/>
      </c>
    </row>
    <row r="243" customFormat="false" ht="15" hidden="false" customHeight="false" outlineLevel="0" collapsed="false">
      <c r="A243" s="11"/>
      <c r="B243" s="11"/>
      <c r="C243" s="15" t="str">
        <f aca="false">IF($B243="","",IFERROR(INDEX(Customers!$B$11:$B$5000,MATCH($B243,Customers!$A$11:$A$5000,0)),"Unknown ID"))</f>
        <v/>
      </c>
      <c r="D243" s="12"/>
      <c r="E243" s="18"/>
      <c r="F243" s="11"/>
      <c r="G243" s="15" t="str">
        <f aca="false">IF(AND($A243="",$B243="",$D243="",$E243="",$F243=""),"",IF($A243="","Fix: add a payment ID",IF(COUNTIF($A$6:$A$5000,$A243)+COUNTIF(Charges!$A$6:$A$5000,$A243)&gt;1,"Fix: duplicate ID",IF($B243="","Fix: choose a customer ID",IF(COUNTIF(Customers!$A$11:$A$5000,$B243)=0,"Fix: unknown customer ID",IF(COUNTIF(Customers!$A$11:$A$5000,$B243)&gt;1,"Fix: customer ID used twice on Customers",IF(NOT(ISNUMBER($D243)),"Fix: date received",IF(OR($D243&lt;36526,$D243&lt;&gt;INT($D243)),"Fix: date received",IF($D243&gt;AsOf,"Fix: date received is after the as-of date",IF(NOT(ISNUMBER($E243)),"Fix: amount must be a number",IF($E243&lt;=0,"Fix: amount must be more than 0",IF(ROUND($E243,2)&lt;&gt;$E243,"Fix: amount in dollars and cents",IF($E243&gt;999999.99,"Fix: amount too large","OK")))))))))))))</f>
        <v/>
      </c>
    </row>
    <row r="244" customFormat="false" ht="15" hidden="false" customHeight="false" outlineLevel="0" collapsed="false">
      <c r="A244" s="11"/>
      <c r="B244" s="11"/>
      <c r="C244" s="15" t="str">
        <f aca="false">IF($B244="","",IFERROR(INDEX(Customers!$B$11:$B$5000,MATCH($B244,Customers!$A$11:$A$5000,0)),"Unknown ID"))</f>
        <v/>
      </c>
      <c r="D244" s="12"/>
      <c r="E244" s="18"/>
      <c r="F244" s="11"/>
      <c r="G244" s="15" t="str">
        <f aca="false">IF(AND($A244="",$B244="",$D244="",$E244="",$F244=""),"",IF($A244="","Fix: add a payment ID",IF(COUNTIF($A$6:$A$5000,$A244)+COUNTIF(Charges!$A$6:$A$5000,$A244)&gt;1,"Fix: duplicate ID",IF($B244="","Fix: choose a customer ID",IF(COUNTIF(Customers!$A$11:$A$5000,$B244)=0,"Fix: unknown customer ID",IF(COUNTIF(Customers!$A$11:$A$5000,$B244)&gt;1,"Fix: customer ID used twice on Customers",IF(NOT(ISNUMBER($D244)),"Fix: date received",IF(OR($D244&lt;36526,$D244&lt;&gt;INT($D244)),"Fix: date received",IF($D244&gt;AsOf,"Fix: date received is after the as-of date",IF(NOT(ISNUMBER($E244)),"Fix: amount must be a number",IF($E244&lt;=0,"Fix: amount must be more than 0",IF(ROUND($E244,2)&lt;&gt;$E244,"Fix: amount in dollars and cents",IF($E244&gt;999999.99,"Fix: amount too large","OK")))))))))))))</f>
        <v/>
      </c>
    </row>
    <row r="245" customFormat="false" ht="15" hidden="false" customHeight="false" outlineLevel="0" collapsed="false">
      <c r="A245" s="11"/>
      <c r="B245" s="11"/>
      <c r="C245" s="15" t="str">
        <f aca="false">IF($B245="","",IFERROR(INDEX(Customers!$B$11:$B$5000,MATCH($B245,Customers!$A$11:$A$5000,0)),"Unknown ID"))</f>
        <v/>
      </c>
      <c r="D245" s="12"/>
      <c r="E245" s="18"/>
      <c r="F245" s="11"/>
      <c r="G245" s="15" t="str">
        <f aca="false">IF(AND($A245="",$B245="",$D245="",$E245="",$F245=""),"",IF($A245="","Fix: add a payment ID",IF(COUNTIF($A$6:$A$5000,$A245)+COUNTIF(Charges!$A$6:$A$5000,$A245)&gt;1,"Fix: duplicate ID",IF($B245="","Fix: choose a customer ID",IF(COUNTIF(Customers!$A$11:$A$5000,$B245)=0,"Fix: unknown customer ID",IF(COUNTIF(Customers!$A$11:$A$5000,$B245)&gt;1,"Fix: customer ID used twice on Customers",IF(NOT(ISNUMBER($D245)),"Fix: date received",IF(OR($D245&lt;36526,$D245&lt;&gt;INT($D245)),"Fix: date received",IF($D245&gt;AsOf,"Fix: date received is after the as-of date",IF(NOT(ISNUMBER($E245)),"Fix: amount must be a number",IF($E245&lt;=0,"Fix: amount must be more than 0",IF(ROUND($E245,2)&lt;&gt;$E245,"Fix: amount in dollars and cents",IF($E245&gt;999999.99,"Fix: amount too large","OK")))))))))))))</f>
        <v/>
      </c>
    </row>
    <row r="246" customFormat="false" ht="15" hidden="false" customHeight="false" outlineLevel="0" collapsed="false">
      <c r="A246" s="11"/>
      <c r="B246" s="11"/>
      <c r="C246" s="15" t="str">
        <f aca="false">IF($B246="","",IFERROR(INDEX(Customers!$B$11:$B$5000,MATCH($B246,Customers!$A$11:$A$5000,0)),"Unknown ID"))</f>
        <v/>
      </c>
      <c r="D246" s="12"/>
      <c r="E246" s="18"/>
      <c r="F246" s="11"/>
      <c r="G246" s="15" t="str">
        <f aca="false">IF(AND($A246="",$B246="",$D246="",$E246="",$F246=""),"",IF($A246="","Fix: add a payment ID",IF(COUNTIF($A$6:$A$5000,$A246)+COUNTIF(Charges!$A$6:$A$5000,$A246)&gt;1,"Fix: duplicate ID",IF($B246="","Fix: choose a customer ID",IF(COUNTIF(Customers!$A$11:$A$5000,$B246)=0,"Fix: unknown customer ID",IF(COUNTIF(Customers!$A$11:$A$5000,$B246)&gt;1,"Fix: customer ID used twice on Customers",IF(NOT(ISNUMBER($D246)),"Fix: date received",IF(OR($D246&lt;36526,$D246&lt;&gt;INT($D246)),"Fix: date received",IF($D246&gt;AsOf,"Fix: date received is after the as-of date",IF(NOT(ISNUMBER($E246)),"Fix: amount must be a number",IF($E246&lt;=0,"Fix: amount must be more than 0",IF(ROUND($E246,2)&lt;&gt;$E246,"Fix: amount in dollars and cents",IF($E246&gt;999999.99,"Fix: amount too large","OK")))))))))))))</f>
        <v/>
      </c>
    </row>
    <row r="247" customFormat="false" ht="15" hidden="false" customHeight="false" outlineLevel="0" collapsed="false">
      <c r="A247" s="11"/>
      <c r="B247" s="11"/>
      <c r="C247" s="15" t="str">
        <f aca="false">IF($B247="","",IFERROR(INDEX(Customers!$B$11:$B$5000,MATCH($B247,Customers!$A$11:$A$5000,0)),"Unknown ID"))</f>
        <v/>
      </c>
      <c r="D247" s="12"/>
      <c r="E247" s="18"/>
      <c r="F247" s="11"/>
      <c r="G247" s="15" t="str">
        <f aca="false">IF(AND($A247="",$B247="",$D247="",$E247="",$F247=""),"",IF($A247="","Fix: add a payment ID",IF(COUNTIF($A$6:$A$5000,$A247)+COUNTIF(Charges!$A$6:$A$5000,$A247)&gt;1,"Fix: duplicate ID",IF($B247="","Fix: choose a customer ID",IF(COUNTIF(Customers!$A$11:$A$5000,$B247)=0,"Fix: unknown customer ID",IF(COUNTIF(Customers!$A$11:$A$5000,$B247)&gt;1,"Fix: customer ID used twice on Customers",IF(NOT(ISNUMBER($D247)),"Fix: date received",IF(OR($D247&lt;36526,$D247&lt;&gt;INT($D247)),"Fix: date received",IF($D247&gt;AsOf,"Fix: date received is after the as-of date",IF(NOT(ISNUMBER($E247)),"Fix: amount must be a number",IF($E247&lt;=0,"Fix: amount must be more than 0",IF(ROUND($E247,2)&lt;&gt;$E247,"Fix: amount in dollars and cents",IF($E247&gt;999999.99,"Fix: amount too large","OK")))))))))))))</f>
        <v/>
      </c>
    </row>
    <row r="248" customFormat="false" ht="15" hidden="false" customHeight="false" outlineLevel="0" collapsed="false">
      <c r="A248" s="11"/>
      <c r="B248" s="11"/>
      <c r="C248" s="15" t="str">
        <f aca="false">IF($B248="","",IFERROR(INDEX(Customers!$B$11:$B$5000,MATCH($B248,Customers!$A$11:$A$5000,0)),"Unknown ID"))</f>
        <v/>
      </c>
      <c r="D248" s="12"/>
      <c r="E248" s="18"/>
      <c r="F248" s="11"/>
      <c r="G248" s="15" t="str">
        <f aca="false">IF(AND($A248="",$B248="",$D248="",$E248="",$F248=""),"",IF($A248="","Fix: add a payment ID",IF(COUNTIF($A$6:$A$5000,$A248)+COUNTIF(Charges!$A$6:$A$5000,$A248)&gt;1,"Fix: duplicate ID",IF($B248="","Fix: choose a customer ID",IF(COUNTIF(Customers!$A$11:$A$5000,$B248)=0,"Fix: unknown customer ID",IF(COUNTIF(Customers!$A$11:$A$5000,$B248)&gt;1,"Fix: customer ID used twice on Customers",IF(NOT(ISNUMBER($D248)),"Fix: date received",IF(OR($D248&lt;36526,$D248&lt;&gt;INT($D248)),"Fix: date received",IF($D248&gt;AsOf,"Fix: date received is after the as-of date",IF(NOT(ISNUMBER($E248)),"Fix: amount must be a number",IF($E248&lt;=0,"Fix: amount must be more than 0",IF(ROUND($E248,2)&lt;&gt;$E248,"Fix: amount in dollars and cents",IF($E248&gt;999999.99,"Fix: amount too large","OK")))))))))))))</f>
        <v/>
      </c>
    </row>
    <row r="249" customFormat="false" ht="15" hidden="false" customHeight="false" outlineLevel="0" collapsed="false">
      <c r="A249" s="11"/>
      <c r="B249" s="11"/>
      <c r="C249" s="15" t="str">
        <f aca="false">IF($B249="","",IFERROR(INDEX(Customers!$B$11:$B$5000,MATCH($B249,Customers!$A$11:$A$5000,0)),"Unknown ID"))</f>
        <v/>
      </c>
      <c r="D249" s="12"/>
      <c r="E249" s="18"/>
      <c r="F249" s="11"/>
      <c r="G249" s="15" t="str">
        <f aca="false">IF(AND($A249="",$B249="",$D249="",$E249="",$F249=""),"",IF($A249="","Fix: add a payment ID",IF(COUNTIF($A$6:$A$5000,$A249)+COUNTIF(Charges!$A$6:$A$5000,$A249)&gt;1,"Fix: duplicate ID",IF($B249="","Fix: choose a customer ID",IF(COUNTIF(Customers!$A$11:$A$5000,$B249)=0,"Fix: unknown customer ID",IF(COUNTIF(Customers!$A$11:$A$5000,$B249)&gt;1,"Fix: customer ID used twice on Customers",IF(NOT(ISNUMBER($D249)),"Fix: date received",IF(OR($D249&lt;36526,$D249&lt;&gt;INT($D249)),"Fix: date received",IF($D249&gt;AsOf,"Fix: date received is after the as-of date",IF(NOT(ISNUMBER($E249)),"Fix: amount must be a number",IF($E249&lt;=0,"Fix: amount must be more than 0",IF(ROUND($E249,2)&lt;&gt;$E249,"Fix: amount in dollars and cents",IF($E249&gt;999999.99,"Fix: amount too large","OK")))))))))))))</f>
        <v/>
      </c>
    </row>
    <row r="250" customFormat="false" ht="15" hidden="false" customHeight="false" outlineLevel="0" collapsed="false">
      <c r="A250" s="11"/>
      <c r="B250" s="11"/>
      <c r="C250" s="15" t="str">
        <f aca="false">IF($B250="","",IFERROR(INDEX(Customers!$B$11:$B$5000,MATCH($B250,Customers!$A$11:$A$5000,0)),"Unknown ID"))</f>
        <v/>
      </c>
      <c r="D250" s="12"/>
      <c r="E250" s="18"/>
      <c r="F250" s="11"/>
      <c r="G250" s="15" t="str">
        <f aca="false">IF(AND($A250="",$B250="",$D250="",$E250="",$F250=""),"",IF($A250="","Fix: add a payment ID",IF(COUNTIF($A$6:$A$5000,$A250)+COUNTIF(Charges!$A$6:$A$5000,$A250)&gt;1,"Fix: duplicate ID",IF($B250="","Fix: choose a customer ID",IF(COUNTIF(Customers!$A$11:$A$5000,$B250)=0,"Fix: unknown customer ID",IF(COUNTIF(Customers!$A$11:$A$5000,$B250)&gt;1,"Fix: customer ID used twice on Customers",IF(NOT(ISNUMBER($D250)),"Fix: date received",IF(OR($D250&lt;36526,$D250&lt;&gt;INT($D250)),"Fix: date received",IF($D250&gt;AsOf,"Fix: date received is after the as-of date",IF(NOT(ISNUMBER($E250)),"Fix: amount must be a number",IF($E250&lt;=0,"Fix: amount must be more than 0",IF(ROUND($E250,2)&lt;&gt;$E250,"Fix: amount in dollars and cents",IF($E250&gt;999999.99,"Fix: amount too large","OK")))))))))))))</f>
        <v/>
      </c>
    </row>
    <row r="251" customFormat="false" ht="15" hidden="false" customHeight="false" outlineLevel="0" collapsed="false">
      <c r="A251" s="11"/>
      <c r="B251" s="11"/>
      <c r="C251" s="15" t="str">
        <f aca="false">IF($B251="","",IFERROR(INDEX(Customers!$B$11:$B$5000,MATCH($B251,Customers!$A$11:$A$5000,0)),"Unknown ID"))</f>
        <v/>
      </c>
      <c r="D251" s="12"/>
      <c r="E251" s="18"/>
      <c r="F251" s="11"/>
      <c r="G251" s="15" t="str">
        <f aca="false">IF(AND($A251="",$B251="",$D251="",$E251="",$F251=""),"",IF($A251="","Fix: add a payment ID",IF(COUNTIF($A$6:$A$5000,$A251)+COUNTIF(Charges!$A$6:$A$5000,$A251)&gt;1,"Fix: duplicate ID",IF($B251="","Fix: choose a customer ID",IF(COUNTIF(Customers!$A$11:$A$5000,$B251)=0,"Fix: unknown customer ID",IF(COUNTIF(Customers!$A$11:$A$5000,$B251)&gt;1,"Fix: customer ID used twice on Customers",IF(NOT(ISNUMBER($D251)),"Fix: date received",IF(OR($D251&lt;36526,$D251&lt;&gt;INT($D251)),"Fix: date received",IF($D251&gt;AsOf,"Fix: date received is after the as-of date",IF(NOT(ISNUMBER($E251)),"Fix: amount must be a number",IF($E251&lt;=0,"Fix: amount must be more than 0",IF(ROUND($E251,2)&lt;&gt;$E251,"Fix: amount in dollars and cents",IF($E251&gt;999999.99,"Fix: amount too large","OK")))))))))))))</f>
        <v/>
      </c>
    </row>
    <row r="252" customFormat="false" ht="15" hidden="false" customHeight="false" outlineLevel="0" collapsed="false">
      <c r="A252" s="11"/>
      <c r="B252" s="11"/>
      <c r="C252" s="15" t="str">
        <f aca="false">IF($B252="","",IFERROR(INDEX(Customers!$B$11:$B$5000,MATCH($B252,Customers!$A$11:$A$5000,0)),"Unknown ID"))</f>
        <v/>
      </c>
      <c r="D252" s="12"/>
      <c r="E252" s="18"/>
      <c r="F252" s="11"/>
      <c r="G252" s="15" t="str">
        <f aca="false">IF(AND($A252="",$B252="",$D252="",$E252="",$F252=""),"",IF($A252="","Fix: add a payment ID",IF(COUNTIF($A$6:$A$5000,$A252)+COUNTIF(Charges!$A$6:$A$5000,$A252)&gt;1,"Fix: duplicate ID",IF($B252="","Fix: choose a customer ID",IF(COUNTIF(Customers!$A$11:$A$5000,$B252)=0,"Fix: unknown customer ID",IF(COUNTIF(Customers!$A$11:$A$5000,$B252)&gt;1,"Fix: customer ID used twice on Customers",IF(NOT(ISNUMBER($D252)),"Fix: date received",IF(OR($D252&lt;36526,$D252&lt;&gt;INT($D252)),"Fix: date received",IF($D252&gt;AsOf,"Fix: date received is after the as-of date",IF(NOT(ISNUMBER($E252)),"Fix: amount must be a number",IF($E252&lt;=0,"Fix: amount must be more than 0",IF(ROUND($E252,2)&lt;&gt;$E252,"Fix: amount in dollars and cents",IF($E252&gt;999999.99,"Fix: amount too large","OK")))))))))))))</f>
        <v/>
      </c>
    </row>
    <row r="253" customFormat="false" ht="15" hidden="false" customHeight="false" outlineLevel="0" collapsed="false">
      <c r="A253" s="11"/>
      <c r="B253" s="11"/>
      <c r="C253" s="15" t="str">
        <f aca="false">IF($B253="","",IFERROR(INDEX(Customers!$B$11:$B$5000,MATCH($B253,Customers!$A$11:$A$5000,0)),"Unknown ID"))</f>
        <v/>
      </c>
      <c r="D253" s="12"/>
      <c r="E253" s="18"/>
      <c r="F253" s="11"/>
      <c r="G253" s="15" t="str">
        <f aca="false">IF(AND($A253="",$B253="",$D253="",$E253="",$F253=""),"",IF($A253="","Fix: add a payment ID",IF(COUNTIF($A$6:$A$5000,$A253)+COUNTIF(Charges!$A$6:$A$5000,$A253)&gt;1,"Fix: duplicate ID",IF($B253="","Fix: choose a customer ID",IF(COUNTIF(Customers!$A$11:$A$5000,$B253)=0,"Fix: unknown customer ID",IF(COUNTIF(Customers!$A$11:$A$5000,$B253)&gt;1,"Fix: customer ID used twice on Customers",IF(NOT(ISNUMBER($D253)),"Fix: date received",IF(OR($D253&lt;36526,$D253&lt;&gt;INT($D253)),"Fix: date received",IF($D253&gt;AsOf,"Fix: date received is after the as-of date",IF(NOT(ISNUMBER($E253)),"Fix: amount must be a number",IF($E253&lt;=0,"Fix: amount must be more than 0",IF(ROUND($E253,2)&lt;&gt;$E253,"Fix: amount in dollars and cents",IF($E253&gt;999999.99,"Fix: amount too large","OK")))))))))))))</f>
        <v/>
      </c>
    </row>
    <row r="254" customFormat="false" ht="15" hidden="false" customHeight="false" outlineLevel="0" collapsed="false">
      <c r="A254" s="11"/>
      <c r="B254" s="11"/>
      <c r="C254" s="15" t="str">
        <f aca="false">IF($B254="","",IFERROR(INDEX(Customers!$B$11:$B$5000,MATCH($B254,Customers!$A$11:$A$5000,0)),"Unknown ID"))</f>
        <v/>
      </c>
      <c r="D254" s="12"/>
      <c r="E254" s="18"/>
      <c r="F254" s="11"/>
      <c r="G254" s="15" t="str">
        <f aca="false">IF(AND($A254="",$B254="",$D254="",$E254="",$F254=""),"",IF($A254="","Fix: add a payment ID",IF(COUNTIF($A$6:$A$5000,$A254)+COUNTIF(Charges!$A$6:$A$5000,$A254)&gt;1,"Fix: duplicate ID",IF($B254="","Fix: choose a customer ID",IF(COUNTIF(Customers!$A$11:$A$5000,$B254)=0,"Fix: unknown customer ID",IF(COUNTIF(Customers!$A$11:$A$5000,$B254)&gt;1,"Fix: customer ID used twice on Customers",IF(NOT(ISNUMBER($D254)),"Fix: date received",IF(OR($D254&lt;36526,$D254&lt;&gt;INT($D254)),"Fix: date received",IF($D254&gt;AsOf,"Fix: date received is after the as-of date",IF(NOT(ISNUMBER($E254)),"Fix: amount must be a number",IF($E254&lt;=0,"Fix: amount must be more than 0",IF(ROUND($E254,2)&lt;&gt;$E254,"Fix: amount in dollars and cents",IF($E254&gt;999999.99,"Fix: amount too large","OK")))))))))))))</f>
        <v/>
      </c>
    </row>
    <row r="255" customFormat="false" ht="15" hidden="false" customHeight="false" outlineLevel="0" collapsed="false">
      <c r="A255" s="11"/>
      <c r="B255" s="11"/>
      <c r="C255" s="15" t="str">
        <f aca="false">IF($B255="","",IFERROR(INDEX(Customers!$B$11:$B$5000,MATCH($B255,Customers!$A$11:$A$5000,0)),"Unknown ID"))</f>
        <v/>
      </c>
      <c r="D255" s="12"/>
      <c r="E255" s="18"/>
      <c r="F255" s="11"/>
      <c r="G255" s="15" t="str">
        <f aca="false">IF(AND($A255="",$B255="",$D255="",$E255="",$F255=""),"",IF($A255="","Fix: add a payment ID",IF(COUNTIF($A$6:$A$5000,$A255)+COUNTIF(Charges!$A$6:$A$5000,$A255)&gt;1,"Fix: duplicate ID",IF($B255="","Fix: choose a customer ID",IF(COUNTIF(Customers!$A$11:$A$5000,$B255)=0,"Fix: unknown customer ID",IF(COUNTIF(Customers!$A$11:$A$5000,$B255)&gt;1,"Fix: customer ID used twice on Customers",IF(NOT(ISNUMBER($D255)),"Fix: date received",IF(OR($D255&lt;36526,$D255&lt;&gt;INT($D255)),"Fix: date received",IF($D255&gt;AsOf,"Fix: date received is after the as-of date",IF(NOT(ISNUMBER($E255)),"Fix: amount must be a number",IF($E255&lt;=0,"Fix: amount must be more than 0",IF(ROUND($E255,2)&lt;&gt;$E255,"Fix: amount in dollars and cents",IF($E255&gt;999999.99,"Fix: amount too large","OK")))))))))))))</f>
        <v/>
      </c>
    </row>
    <row r="256" customFormat="false" ht="15" hidden="false" customHeight="false" outlineLevel="0" collapsed="false">
      <c r="A256" s="11"/>
      <c r="B256" s="11"/>
      <c r="C256" s="15" t="str">
        <f aca="false">IF($B256="","",IFERROR(INDEX(Customers!$B$11:$B$5000,MATCH($B256,Customers!$A$11:$A$5000,0)),"Unknown ID"))</f>
        <v/>
      </c>
      <c r="D256" s="12"/>
      <c r="E256" s="18"/>
      <c r="F256" s="11"/>
      <c r="G256" s="15" t="str">
        <f aca="false">IF(AND($A256="",$B256="",$D256="",$E256="",$F256=""),"",IF($A256="","Fix: add a payment ID",IF(COUNTIF($A$6:$A$5000,$A256)+COUNTIF(Charges!$A$6:$A$5000,$A256)&gt;1,"Fix: duplicate ID",IF($B256="","Fix: choose a customer ID",IF(COUNTIF(Customers!$A$11:$A$5000,$B256)=0,"Fix: unknown customer ID",IF(COUNTIF(Customers!$A$11:$A$5000,$B256)&gt;1,"Fix: customer ID used twice on Customers",IF(NOT(ISNUMBER($D256)),"Fix: date received",IF(OR($D256&lt;36526,$D256&lt;&gt;INT($D256)),"Fix: date received",IF($D256&gt;AsOf,"Fix: date received is after the as-of date",IF(NOT(ISNUMBER($E256)),"Fix: amount must be a number",IF($E256&lt;=0,"Fix: amount must be more than 0",IF(ROUND($E256,2)&lt;&gt;$E256,"Fix: amount in dollars and cents",IF($E256&gt;999999.99,"Fix: amount too large","OK")))))))))))))</f>
        <v/>
      </c>
    </row>
    <row r="257" customFormat="false" ht="15" hidden="false" customHeight="false" outlineLevel="0" collapsed="false">
      <c r="A257" s="11"/>
      <c r="B257" s="11"/>
      <c r="C257" s="15" t="str">
        <f aca="false">IF($B257="","",IFERROR(INDEX(Customers!$B$11:$B$5000,MATCH($B257,Customers!$A$11:$A$5000,0)),"Unknown ID"))</f>
        <v/>
      </c>
      <c r="D257" s="12"/>
      <c r="E257" s="18"/>
      <c r="F257" s="11"/>
      <c r="G257" s="15" t="str">
        <f aca="false">IF(AND($A257="",$B257="",$D257="",$E257="",$F257=""),"",IF($A257="","Fix: add a payment ID",IF(COUNTIF($A$6:$A$5000,$A257)+COUNTIF(Charges!$A$6:$A$5000,$A257)&gt;1,"Fix: duplicate ID",IF($B257="","Fix: choose a customer ID",IF(COUNTIF(Customers!$A$11:$A$5000,$B257)=0,"Fix: unknown customer ID",IF(COUNTIF(Customers!$A$11:$A$5000,$B257)&gt;1,"Fix: customer ID used twice on Customers",IF(NOT(ISNUMBER($D257)),"Fix: date received",IF(OR($D257&lt;36526,$D257&lt;&gt;INT($D257)),"Fix: date received",IF($D257&gt;AsOf,"Fix: date received is after the as-of date",IF(NOT(ISNUMBER($E257)),"Fix: amount must be a number",IF($E257&lt;=0,"Fix: amount must be more than 0",IF(ROUND($E257,2)&lt;&gt;$E257,"Fix: amount in dollars and cents",IF($E257&gt;999999.99,"Fix: amount too large","OK")))))))))))))</f>
        <v/>
      </c>
    </row>
    <row r="258" customFormat="false" ht="15" hidden="false" customHeight="false" outlineLevel="0" collapsed="false">
      <c r="A258" s="11"/>
      <c r="B258" s="11"/>
      <c r="C258" s="15" t="str">
        <f aca="false">IF($B258="","",IFERROR(INDEX(Customers!$B$11:$B$5000,MATCH($B258,Customers!$A$11:$A$5000,0)),"Unknown ID"))</f>
        <v/>
      </c>
      <c r="D258" s="12"/>
      <c r="E258" s="18"/>
      <c r="F258" s="11"/>
      <c r="G258" s="15" t="str">
        <f aca="false">IF(AND($A258="",$B258="",$D258="",$E258="",$F258=""),"",IF($A258="","Fix: add a payment ID",IF(COUNTIF($A$6:$A$5000,$A258)+COUNTIF(Charges!$A$6:$A$5000,$A258)&gt;1,"Fix: duplicate ID",IF($B258="","Fix: choose a customer ID",IF(COUNTIF(Customers!$A$11:$A$5000,$B258)=0,"Fix: unknown customer ID",IF(COUNTIF(Customers!$A$11:$A$5000,$B258)&gt;1,"Fix: customer ID used twice on Customers",IF(NOT(ISNUMBER($D258)),"Fix: date received",IF(OR($D258&lt;36526,$D258&lt;&gt;INT($D258)),"Fix: date received",IF($D258&gt;AsOf,"Fix: date received is after the as-of date",IF(NOT(ISNUMBER($E258)),"Fix: amount must be a number",IF($E258&lt;=0,"Fix: amount must be more than 0",IF(ROUND($E258,2)&lt;&gt;$E258,"Fix: amount in dollars and cents",IF($E258&gt;999999.99,"Fix: amount too large","OK")))))))))))))</f>
        <v/>
      </c>
    </row>
    <row r="259" customFormat="false" ht="15" hidden="false" customHeight="false" outlineLevel="0" collapsed="false">
      <c r="A259" s="11"/>
      <c r="B259" s="11"/>
      <c r="C259" s="15" t="str">
        <f aca="false">IF($B259="","",IFERROR(INDEX(Customers!$B$11:$B$5000,MATCH($B259,Customers!$A$11:$A$5000,0)),"Unknown ID"))</f>
        <v/>
      </c>
      <c r="D259" s="12"/>
      <c r="E259" s="18"/>
      <c r="F259" s="11"/>
      <c r="G259" s="15" t="str">
        <f aca="false">IF(AND($A259="",$B259="",$D259="",$E259="",$F259=""),"",IF($A259="","Fix: add a payment ID",IF(COUNTIF($A$6:$A$5000,$A259)+COUNTIF(Charges!$A$6:$A$5000,$A259)&gt;1,"Fix: duplicate ID",IF($B259="","Fix: choose a customer ID",IF(COUNTIF(Customers!$A$11:$A$5000,$B259)=0,"Fix: unknown customer ID",IF(COUNTIF(Customers!$A$11:$A$5000,$B259)&gt;1,"Fix: customer ID used twice on Customers",IF(NOT(ISNUMBER($D259)),"Fix: date received",IF(OR($D259&lt;36526,$D259&lt;&gt;INT($D259)),"Fix: date received",IF($D259&gt;AsOf,"Fix: date received is after the as-of date",IF(NOT(ISNUMBER($E259)),"Fix: amount must be a number",IF($E259&lt;=0,"Fix: amount must be more than 0",IF(ROUND($E259,2)&lt;&gt;$E259,"Fix: amount in dollars and cents",IF($E259&gt;999999.99,"Fix: amount too large","OK")))))))))))))</f>
        <v/>
      </c>
    </row>
    <row r="260" customFormat="false" ht="15" hidden="false" customHeight="false" outlineLevel="0" collapsed="false">
      <c r="A260" s="11"/>
      <c r="B260" s="11"/>
      <c r="C260" s="15" t="str">
        <f aca="false">IF($B260="","",IFERROR(INDEX(Customers!$B$11:$B$5000,MATCH($B260,Customers!$A$11:$A$5000,0)),"Unknown ID"))</f>
        <v/>
      </c>
      <c r="D260" s="12"/>
      <c r="E260" s="18"/>
      <c r="F260" s="11"/>
      <c r="G260" s="15" t="str">
        <f aca="false">IF(AND($A260="",$B260="",$D260="",$E260="",$F260=""),"",IF($A260="","Fix: add a payment ID",IF(COUNTIF($A$6:$A$5000,$A260)+COUNTIF(Charges!$A$6:$A$5000,$A260)&gt;1,"Fix: duplicate ID",IF($B260="","Fix: choose a customer ID",IF(COUNTIF(Customers!$A$11:$A$5000,$B260)=0,"Fix: unknown customer ID",IF(COUNTIF(Customers!$A$11:$A$5000,$B260)&gt;1,"Fix: customer ID used twice on Customers",IF(NOT(ISNUMBER($D260)),"Fix: date received",IF(OR($D260&lt;36526,$D260&lt;&gt;INT($D260)),"Fix: date received",IF($D260&gt;AsOf,"Fix: date received is after the as-of date",IF(NOT(ISNUMBER($E260)),"Fix: amount must be a number",IF($E260&lt;=0,"Fix: amount must be more than 0",IF(ROUND($E260,2)&lt;&gt;$E260,"Fix: amount in dollars and cents",IF($E260&gt;999999.99,"Fix: amount too large","OK")))))))))))))</f>
        <v/>
      </c>
    </row>
    <row r="261" customFormat="false" ht="15" hidden="false" customHeight="false" outlineLevel="0" collapsed="false">
      <c r="A261" s="11"/>
      <c r="B261" s="11"/>
      <c r="C261" s="15" t="str">
        <f aca="false">IF($B261="","",IFERROR(INDEX(Customers!$B$11:$B$5000,MATCH($B261,Customers!$A$11:$A$5000,0)),"Unknown ID"))</f>
        <v/>
      </c>
      <c r="D261" s="12"/>
      <c r="E261" s="18"/>
      <c r="F261" s="11"/>
      <c r="G261" s="15" t="str">
        <f aca="false">IF(AND($A261="",$B261="",$D261="",$E261="",$F261=""),"",IF($A261="","Fix: add a payment ID",IF(COUNTIF($A$6:$A$5000,$A261)+COUNTIF(Charges!$A$6:$A$5000,$A261)&gt;1,"Fix: duplicate ID",IF($B261="","Fix: choose a customer ID",IF(COUNTIF(Customers!$A$11:$A$5000,$B261)=0,"Fix: unknown customer ID",IF(COUNTIF(Customers!$A$11:$A$5000,$B261)&gt;1,"Fix: customer ID used twice on Customers",IF(NOT(ISNUMBER($D261)),"Fix: date received",IF(OR($D261&lt;36526,$D261&lt;&gt;INT($D261)),"Fix: date received",IF($D261&gt;AsOf,"Fix: date received is after the as-of date",IF(NOT(ISNUMBER($E261)),"Fix: amount must be a number",IF($E261&lt;=0,"Fix: amount must be more than 0",IF(ROUND($E261,2)&lt;&gt;$E261,"Fix: amount in dollars and cents",IF($E261&gt;999999.99,"Fix: amount too large","OK")))))))))))))</f>
        <v/>
      </c>
    </row>
    <row r="262" customFormat="false" ht="15" hidden="false" customHeight="false" outlineLevel="0" collapsed="false">
      <c r="A262" s="11"/>
      <c r="B262" s="11"/>
      <c r="C262" s="15" t="str">
        <f aca="false">IF($B262="","",IFERROR(INDEX(Customers!$B$11:$B$5000,MATCH($B262,Customers!$A$11:$A$5000,0)),"Unknown ID"))</f>
        <v/>
      </c>
      <c r="D262" s="12"/>
      <c r="E262" s="18"/>
      <c r="F262" s="11"/>
      <c r="G262" s="15" t="str">
        <f aca="false">IF(AND($A262="",$B262="",$D262="",$E262="",$F262=""),"",IF($A262="","Fix: add a payment ID",IF(COUNTIF($A$6:$A$5000,$A262)+COUNTIF(Charges!$A$6:$A$5000,$A262)&gt;1,"Fix: duplicate ID",IF($B262="","Fix: choose a customer ID",IF(COUNTIF(Customers!$A$11:$A$5000,$B262)=0,"Fix: unknown customer ID",IF(COUNTIF(Customers!$A$11:$A$5000,$B262)&gt;1,"Fix: customer ID used twice on Customers",IF(NOT(ISNUMBER($D262)),"Fix: date received",IF(OR($D262&lt;36526,$D262&lt;&gt;INT($D262)),"Fix: date received",IF($D262&gt;AsOf,"Fix: date received is after the as-of date",IF(NOT(ISNUMBER($E262)),"Fix: amount must be a number",IF($E262&lt;=0,"Fix: amount must be more than 0",IF(ROUND($E262,2)&lt;&gt;$E262,"Fix: amount in dollars and cents",IF($E262&gt;999999.99,"Fix: amount too large","OK")))))))))))))</f>
        <v/>
      </c>
    </row>
    <row r="263" customFormat="false" ht="15" hidden="false" customHeight="false" outlineLevel="0" collapsed="false">
      <c r="A263" s="11"/>
      <c r="B263" s="11"/>
      <c r="C263" s="15" t="str">
        <f aca="false">IF($B263="","",IFERROR(INDEX(Customers!$B$11:$B$5000,MATCH($B263,Customers!$A$11:$A$5000,0)),"Unknown ID"))</f>
        <v/>
      </c>
      <c r="D263" s="12"/>
      <c r="E263" s="18"/>
      <c r="F263" s="11"/>
      <c r="G263" s="15" t="str">
        <f aca="false">IF(AND($A263="",$B263="",$D263="",$E263="",$F263=""),"",IF($A263="","Fix: add a payment ID",IF(COUNTIF($A$6:$A$5000,$A263)+COUNTIF(Charges!$A$6:$A$5000,$A263)&gt;1,"Fix: duplicate ID",IF($B263="","Fix: choose a customer ID",IF(COUNTIF(Customers!$A$11:$A$5000,$B263)=0,"Fix: unknown customer ID",IF(COUNTIF(Customers!$A$11:$A$5000,$B263)&gt;1,"Fix: customer ID used twice on Customers",IF(NOT(ISNUMBER($D263)),"Fix: date received",IF(OR($D263&lt;36526,$D263&lt;&gt;INT($D263)),"Fix: date received",IF($D263&gt;AsOf,"Fix: date received is after the as-of date",IF(NOT(ISNUMBER($E263)),"Fix: amount must be a number",IF($E263&lt;=0,"Fix: amount must be more than 0",IF(ROUND($E263,2)&lt;&gt;$E263,"Fix: amount in dollars and cents",IF($E263&gt;999999.99,"Fix: amount too large","OK")))))))))))))</f>
        <v/>
      </c>
    </row>
    <row r="264" customFormat="false" ht="15" hidden="false" customHeight="false" outlineLevel="0" collapsed="false">
      <c r="A264" s="11"/>
      <c r="B264" s="11"/>
      <c r="C264" s="15" t="str">
        <f aca="false">IF($B264="","",IFERROR(INDEX(Customers!$B$11:$B$5000,MATCH($B264,Customers!$A$11:$A$5000,0)),"Unknown ID"))</f>
        <v/>
      </c>
      <c r="D264" s="12"/>
      <c r="E264" s="18"/>
      <c r="F264" s="11"/>
      <c r="G264" s="15" t="str">
        <f aca="false">IF(AND($A264="",$B264="",$D264="",$E264="",$F264=""),"",IF($A264="","Fix: add a payment ID",IF(COUNTIF($A$6:$A$5000,$A264)+COUNTIF(Charges!$A$6:$A$5000,$A264)&gt;1,"Fix: duplicate ID",IF($B264="","Fix: choose a customer ID",IF(COUNTIF(Customers!$A$11:$A$5000,$B264)=0,"Fix: unknown customer ID",IF(COUNTIF(Customers!$A$11:$A$5000,$B264)&gt;1,"Fix: customer ID used twice on Customers",IF(NOT(ISNUMBER($D264)),"Fix: date received",IF(OR($D264&lt;36526,$D264&lt;&gt;INT($D264)),"Fix: date received",IF($D264&gt;AsOf,"Fix: date received is after the as-of date",IF(NOT(ISNUMBER($E264)),"Fix: amount must be a number",IF($E264&lt;=0,"Fix: amount must be more than 0",IF(ROUND($E264,2)&lt;&gt;$E264,"Fix: amount in dollars and cents",IF($E264&gt;999999.99,"Fix: amount too large","OK")))))))))))))</f>
        <v/>
      </c>
    </row>
    <row r="265" customFormat="false" ht="15" hidden="false" customHeight="false" outlineLevel="0" collapsed="false">
      <c r="A265" s="11"/>
      <c r="B265" s="11"/>
      <c r="C265" s="15" t="str">
        <f aca="false">IF($B265="","",IFERROR(INDEX(Customers!$B$11:$B$5000,MATCH($B265,Customers!$A$11:$A$5000,0)),"Unknown ID"))</f>
        <v/>
      </c>
      <c r="D265" s="12"/>
      <c r="E265" s="18"/>
      <c r="F265" s="11"/>
      <c r="G265" s="15" t="str">
        <f aca="false">IF(AND($A265="",$B265="",$D265="",$E265="",$F265=""),"",IF($A265="","Fix: add a payment ID",IF(COUNTIF($A$6:$A$5000,$A265)+COUNTIF(Charges!$A$6:$A$5000,$A265)&gt;1,"Fix: duplicate ID",IF($B265="","Fix: choose a customer ID",IF(COUNTIF(Customers!$A$11:$A$5000,$B265)=0,"Fix: unknown customer ID",IF(COUNTIF(Customers!$A$11:$A$5000,$B265)&gt;1,"Fix: customer ID used twice on Customers",IF(NOT(ISNUMBER($D265)),"Fix: date received",IF(OR($D265&lt;36526,$D265&lt;&gt;INT($D265)),"Fix: date received",IF($D265&gt;AsOf,"Fix: date received is after the as-of date",IF(NOT(ISNUMBER($E265)),"Fix: amount must be a number",IF($E265&lt;=0,"Fix: amount must be more than 0",IF(ROUND($E265,2)&lt;&gt;$E265,"Fix: amount in dollars and cents",IF($E265&gt;999999.99,"Fix: amount too large","OK")))))))))))))</f>
        <v/>
      </c>
    </row>
    <row r="266" customFormat="false" ht="15" hidden="false" customHeight="false" outlineLevel="0" collapsed="false">
      <c r="A266" s="11"/>
      <c r="B266" s="11"/>
      <c r="C266" s="15" t="str">
        <f aca="false">IF($B266="","",IFERROR(INDEX(Customers!$B$11:$B$5000,MATCH($B266,Customers!$A$11:$A$5000,0)),"Unknown ID"))</f>
        <v/>
      </c>
      <c r="D266" s="12"/>
      <c r="E266" s="18"/>
      <c r="F266" s="11"/>
      <c r="G266" s="15" t="str">
        <f aca="false">IF(AND($A266="",$B266="",$D266="",$E266="",$F266=""),"",IF($A266="","Fix: add a payment ID",IF(COUNTIF($A$6:$A$5000,$A266)+COUNTIF(Charges!$A$6:$A$5000,$A266)&gt;1,"Fix: duplicate ID",IF($B266="","Fix: choose a customer ID",IF(COUNTIF(Customers!$A$11:$A$5000,$B266)=0,"Fix: unknown customer ID",IF(COUNTIF(Customers!$A$11:$A$5000,$B266)&gt;1,"Fix: customer ID used twice on Customers",IF(NOT(ISNUMBER($D266)),"Fix: date received",IF(OR($D266&lt;36526,$D266&lt;&gt;INT($D266)),"Fix: date received",IF($D266&gt;AsOf,"Fix: date received is after the as-of date",IF(NOT(ISNUMBER($E266)),"Fix: amount must be a number",IF($E266&lt;=0,"Fix: amount must be more than 0",IF(ROUND($E266,2)&lt;&gt;$E266,"Fix: amount in dollars and cents",IF($E266&gt;999999.99,"Fix: amount too large","OK")))))))))))))</f>
        <v/>
      </c>
    </row>
    <row r="267" customFormat="false" ht="15" hidden="false" customHeight="false" outlineLevel="0" collapsed="false">
      <c r="A267" s="11"/>
      <c r="B267" s="11"/>
      <c r="C267" s="15" t="str">
        <f aca="false">IF($B267="","",IFERROR(INDEX(Customers!$B$11:$B$5000,MATCH($B267,Customers!$A$11:$A$5000,0)),"Unknown ID"))</f>
        <v/>
      </c>
      <c r="D267" s="12"/>
      <c r="E267" s="18"/>
      <c r="F267" s="11"/>
      <c r="G267" s="15" t="str">
        <f aca="false">IF(AND($A267="",$B267="",$D267="",$E267="",$F267=""),"",IF($A267="","Fix: add a payment ID",IF(COUNTIF($A$6:$A$5000,$A267)+COUNTIF(Charges!$A$6:$A$5000,$A267)&gt;1,"Fix: duplicate ID",IF($B267="","Fix: choose a customer ID",IF(COUNTIF(Customers!$A$11:$A$5000,$B267)=0,"Fix: unknown customer ID",IF(COUNTIF(Customers!$A$11:$A$5000,$B267)&gt;1,"Fix: customer ID used twice on Customers",IF(NOT(ISNUMBER($D267)),"Fix: date received",IF(OR($D267&lt;36526,$D267&lt;&gt;INT($D267)),"Fix: date received",IF($D267&gt;AsOf,"Fix: date received is after the as-of date",IF(NOT(ISNUMBER($E267)),"Fix: amount must be a number",IF($E267&lt;=0,"Fix: amount must be more than 0",IF(ROUND($E267,2)&lt;&gt;$E267,"Fix: amount in dollars and cents",IF($E267&gt;999999.99,"Fix: amount too large","OK")))))))))))))</f>
        <v/>
      </c>
    </row>
    <row r="268" customFormat="false" ht="15" hidden="false" customHeight="false" outlineLevel="0" collapsed="false">
      <c r="A268" s="11"/>
      <c r="B268" s="11"/>
      <c r="C268" s="15" t="str">
        <f aca="false">IF($B268="","",IFERROR(INDEX(Customers!$B$11:$B$5000,MATCH($B268,Customers!$A$11:$A$5000,0)),"Unknown ID"))</f>
        <v/>
      </c>
      <c r="D268" s="12"/>
      <c r="E268" s="18"/>
      <c r="F268" s="11"/>
      <c r="G268" s="15" t="str">
        <f aca="false">IF(AND($A268="",$B268="",$D268="",$E268="",$F268=""),"",IF($A268="","Fix: add a payment ID",IF(COUNTIF($A$6:$A$5000,$A268)+COUNTIF(Charges!$A$6:$A$5000,$A268)&gt;1,"Fix: duplicate ID",IF($B268="","Fix: choose a customer ID",IF(COUNTIF(Customers!$A$11:$A$5000,$B268)=0,"Fix: unknown customer ID",IF(COUNTIF(Customers!$A$11:$A$5000,$B268)&gt;1,"Fix: customer ID used twice on Customers",IF(NOT(ISNUMBER($D268)),"Fix: date received",IF(OR($D268&lt;36526,$D268&lt;&gt;INT($D268)),"Fix: date received",IF($D268&gt;AsOf,"Fix: date received is after the as-of date",IF(NOT(ISNUMBER($E268)),"Fix: amount must be a number",IF($E268&lt;=0,"Fix: amount must be more than 0",IF(ROUND($E268,2)&lt;&gt;$E268,"Fix: amount in dollars and cents",IF($E268&gt;999999.99,"Fix: amount too large","OK")))))))))))))</f>
        <v/>
      </c>
    </row>
    <row r="269" customFormat="false" ht="15" hidden="false" customHeight="false" outlineLevel="0" collapsed="false">
      <c r="A269" s="11"/>
      <c r="B269" s="11"/>
      <c r="C269" s="15" t="str">
        <f aca="false">IF($B269="","",IFERROR(INDEX(Customers!$B$11:$B$5000,MATCH($B269,Customers!$A$11:$A$5000,0)),"Unknown ID"))</f>
        <v/>
      </c>
      <c r="D269" s="12"/>
      <c r="E269" s="18"/>
      <c r="F269" s="11"/>
      <c r="G269" s="15" t="str">
        <f aca="false">IF(AND($A269="",$B269="",$D269="",$E269="",$F269=""),"",IF($A269="","Fix: add a payment ID",IF(COUNTIF($A$6:$A$5000,$A269)+COUNTIF(Charges!$A$6:$A$5000,$A269)&gt;1,"Fix: duplicate ID",IF($B269="","Fix: choose a customer ID",IF(COUNTIF(Customers!$A$11:$A$5000,$B269)=0,"Fix: unknown customer ID",IF(COUNTIF(Customers!$A$11:$A$5000,$B269)&gt;1,"Fix: customer ID used twice on Customers",IF(NOT(ISNUMBER($D269)),"Fix: date received",IF(OR($D269&lt;36526,$D269&lt;&gt;INT($D269)),"Fix: date received",IF($D269&gt;AsOf,"Fix: date received is after the as-of date",IF(NOT(ISNUMBER($E269)),"Fix: amount must be a number",IF($E269&lt;=0,"Fix: amount must be more than 0",IF(ROUND($E269,2)&lt;&gt;$E269,"Fix: amount in dollars and cents",IF($E269&gt;999999.99,"Fix: amount too large","OK")))))))))))))</f>
        <v/>
      </c>
    </row>
    <row r="270" customFormat="false" ht="15" hidden="false" customHeight="false" outlineLevel="0" collapsed="false">
      <c r="A270" s="11"/>
      <c r="B270" s="11"/>
      <c r="C270" s="15" t="str">
        <f aca="false">IF($B270="","",IFERROR(INDEX(Customers!$B$11:$B$5000,MATCH($B270,Customers!$A$11:$A$5000,0)),"Unknown ID"))</f>
        <v/>
      </c>
      <c r="D270" s="12"/>
      <c r="E270" s="18"/>
      <c r="F270" s="11"/>
      <c r="G270" s="15" t="str">
        <f aca="false">IF(AND($A270="",$B270="",$D270="",$E270="",$F270=""),"",IF($A270="","Fix: add a payment ID",IF(COUNTIF($A$6:$A$5000,$A270)+COUNTIF(Charges!$A$6:$A$5000,$A270)&gt;1,"Fix: duplicate ID",IF($B270="","Fix: choose a customer ID",IF(COUNTIF(Customers!$A$11:$A$5000,$B270)=0,"Fix: unknown customer ID",IF(COUNTIF(Customers!$A$11:$A$5000,$B270)&gt;1,"Fix: customer ID used twice on Customers",IF(NOT(ISNUMBER($D270)),"Fix: date received",IF(OR($D270&lt;36526,$D270&lt;&gt;INT($D270)),"Fix: date received",IF($D270&gt;AsOf,"Fix: date received is after the as-of date",IF(NOT(ISNUMBER($E270)),"Fix: amount must be a number",IF($E270&lt;=0,"Fix: amount must be more than 0",IF(ROUND($E270,2)&lt;&gt;$E270,"Fix: amount in dollars and cents",IF($E270&gt;999999.99,"Fix: amount too large","OK")))))))))))))</f>
        <v/>
      </c>
    </row>
    <row r="271" customFormat="false" ht="15" hidden="false" customHeight="false" outlineLevel="0" collapsed="false">
      <c r="A271" s="11"/>
      <c r="B271" s="11"/>
      <c r="C271" s="15" t="str">
        <f aca="false">IF($B271="","",IFERROR(INDEX(Customers!$B$11:$B$5000,MATCH($B271,Customers!$A$11:$A$5000,0)),"Unknown ID"))</f>
        <v/>
      </c>
      <c r="D271" s="12"/>
      <c r="E271" s="18"/>
      <c r="F271" s="11"/>
      <c r="G271" s="15" t="str">
        <f aca="false">IF(AND($A271="",$B271="",$D271="",$E271="",$F271=""),"",IF($A271="","Fix: add a payment ID",IF(COUNTIF($A$6:$A$5000,$A271)+COUNTIF(Charges!$A$6:$A$5000,$A271)&gt;1,"Fix: duplicate ID",IF($B271="","Fix: choose a customer ID",IF(COUNTIF(Customers!$A$11:$A$5000,$B271)=0,"Fix: unknown customer ID",IF(COUNTIF(Customers!$A$11:$A$5000,$B271)&gt;1,"Fix: customer ID used twice on Customers",IF(NOT(ISNUMBER($D271)),"Fix: date received",IF(OR($D271&lt;36526,$D271&lt;&gt;INT($D271)),"Fix: date received",IF($D271&gt;AsOf,"Fix: date received is after the as-of date",IF(NOT(ISNUMBER($E271)),"Fix: amount must be a number",IF($E271&lt;=0,"Fix: amount must be more than 0",IF(ROUND($E271,2)&lt;&gt;$E271,"Fix: amount in dollars and cents",IF($E271&gt;999999.99,"Fix: amount too large","OK")))))))))))))</f>
        <v/>
      </c>
    </row>
    <row r="272" customFormat="false" ht="15" hidden="false" customHeight="false" outlineLevel="0" collapsed="false">
      <c r="A272" s="11"/>
      <c r="B272" s="11"/>
      <c r="C272" s="15" t="str">
        <f aca="false">IF($B272="","",IFERROR(INDEX(Customers!$B$11:$B$5000,MATCH($B272,Customers!$A$11:$A$5000,0)),"Unknown ID"))</f>
        <v/>
      </c>
      <c r="D272" s="12"/>
      <c r="E272" s="18"/>
      <c r="F272" s="11"/>
      <c r="G272" s="15" t="str">
        <f aca="false">IF(AND($A272="",$B272="",$D272="",$E272="",$F272=""),"",IF($A272="","Fix: add a payment ID",IF(COUNTIF($A$6:$A$5000,$A272)+COUNTIF(Charges!$A$6:$A$5000,$A272)&gt;1,"Fix: duplicate ID",IF($B272="","Fix: choose a customer ID",IF(COUNTIF(Customers!$A$11:$A$5000,$B272)=0,"Fix: unknown customer ID",IF(COUNTIF(Customers!$A$11:$A$5000,$B272)&gt;1,"Fix: customer ID used twice on Customers",IF(NOT(ISNUMBER($D272)),"Fix: date received",IF(OR($D272&lt;36526,$D272&lt;&gt;INT($D272)),"Fix: date received",IF($D272&gt;AsOf,"Fix: date received is after the as-of date",IF(NOT(ISNUMBER($E272)),"Fix: amount must be a number",IF($E272&lt;=0,"Fix: amount must be more than 0",IF(ROUND($E272,2)&lt;&gt;$E272,"Fix: amount in dollars and cents",IF($E272&gt;999999.99,"Fix: amount too large","OK")))))))))))))</f>
        <v/>
      </c>
    </row>
    <row r="273" customFormat="false" ht="15" hidden="false" customHeight="false" outlineLevel="0" collapsed="false">
      <c r="A273" s="11"/>
      <c r="B273" s="11"/>
      <c r="C273" s="15" t="str">
        <f aca="false">IF($B273="","",IFERROR(INDEX(Customers!$B$11:$B$5000,MATCH($B273,Customers!$A$11:$A$5000,0)),"Unknown ID"))</f>
        <v/>
      </c>
      <c r="D273" s="12"/>
      <c r="E273" s="18"/>
      <c r="F273" s="11"/>
      <c r="G273" s="15" t="str">
        <f aca="false">IF(AND($A273="",$B273="",$D273="",$E273="",$F273=""),"",IF($A273="","Fix: add a payment ID",IF(COUNTIF($A$6:$A$5000,$A273)+COUNTIF(Charges!$A$6:$A$5000,$A273)&gt;1,"Fix: duplicate ID",IF($B273="","Fix: choose a customer ID",IF(COUNTIF(Customers!$A$11:$A$5000,$B273)=0,"Fix: unknown customer ID",IF(COUNTIF(Customers!$A$11:$A$5000,$B273)&gt;1,"Fix: customer ID used twice on Customers",IF(NOT(ISNUMBER($D273)),"Fix: date received",IF(OR($D273&lt;36526,$D273&lt;&gt;INT($D273)),"Fix: date received",IF($D273&gt;AsOf,"Fix: date received is after the as-of date",IF(NOT(ISNUMBER($E273)),"Fix: amount must be a number",IF($E273&lt;=0,"Fix: amount must be more than 0",IF(ROUND($E273,2)&lt;&gt;$E273,"Fix: amount in dollars and cents",IF($E273&gt;999999.99,"Fix: amount too large","OK")))))))))))))</f>
        <v/>
      </c>
    </row>
    <row r="274" customFormat="false" ht="15" hidden="false" customHeight="false" outlineLevel="0" collapsed="false">
      <c r="A274" s="11"/>
      <c r="B274" s="11"/>
      <c r="C274" s="15" t="str">
        <f aca="false">IF($B274="","",IFERROR(INDEX(Customers!$B$11:$B$5000,MATCH($B274,Customers!$A$11:$A$5000,0)),"Unknown ID"))</f>
        <v/>
      </c>
      <c r="D274" s="12"/>
      <c r="E274" s="18"/>
      <c r="F274" s="11"/>
      <c r="G274" s="15" t="str">
        <f aca="false">IF(AND($A274="",$B274="",$D274="",$E274="",$F274=""),"",IF($A274="","Fix: add a payment ID",IF(COUNTIF($A$6:$A$5000,$A274)+COUNTIF(Charges!$A$6:$A$5000,$A274)&gt;1,"Fix: duplicate ID",IF($B274="","Fix: choose a customer ID",IF(COUNTIF(Customers!$A$11:$A$5000,$B274)=0,"Fix: unknown customer ID",IF(COUNTIF(Customers!$A$11:$A$5000,$B274)&gt;1,"Fix: customer ID used twice on Customers",IF(NOT(ISNUMBER($D274)),"Fix: date received",IF(OR($D274&lt;36526,$D274&lt;&gt;INT($D274)),"Fix: date received",IF($D274&gt;AsOf,"Fix: date received is after the as-of date",IF(NOT(ISNUMBER($E274)),"Fix: amount must be a number",IF($E274&lt;=0,"Fix: amount must be more than 0",IF(ROUND($E274,2)&lt;&gt;$E274,"Fix: amount in dollars and cents",IF($E274&gt;999999.99,"Fix: amount too large","OK")))))))))))))</f>
        <v/>
      </c>
    </row>
    <row r="275" customFormat="false" ht="15" hidden="false" customHeight="false" outlineLevel="0" collapsed="false">
      <c r="A275" s="11"/>
      <c r="B275" s="11"/>
      <c r="C275" s="15" t="str">
        <f aca="false">IF($B275="","",IFERROR(INDEX(Customers!$B$11:$B$5000,MATCH($B275,Customers!$A$11:$A$5000,0)),"Unknown ID"))</f>
        <v/>
      </c>
      <c r="D275" s="12"/>
      <c r="E275" s="18"/>
      <c r="F275" s="11"/>
      <c r="G275" s="15" t="str">
        <f aca="false">IF(AND($A275="",$B275="",$D275="",$E275="",$F275=""),"",IF($A275="","Fix: add a payment ID",IF(COUNTIF($A$6:$A$5000,$A275)+COUNTIF(Charges!$A$6:$A$5000,$A275)&gt;1,"Fix: duplicate ID",IF($B275="","Fix: choose a customer ID",IF(COUNTIF(Customers!$A$11:$A$5000,$B275)=0,"Fix: unknown customer ID",IF(COUNTIF(Customers!$A$11:$A$5000,$B275)&gt;1,"Fix: customer ID used twice on Customers",IF(NOT(ISNUMBER($D275)),"Fix: date received",IF(OR($D275&lt;36526,$D275&lt;&gt;INT($D275)),"Fix: date received",IF($D275&gt;AsOf,"Fix: date received is after the as-of date",IF(NOT(ISNUMBER($E275)),"Fix: amount must be a number",IF($E275&lt;=0,"Fix: amount must be more than 0",IF(ROUND($E275,2)&lt;&gt;$E275,"Fix: amount in dollars and cents",IF($E275&gt;999999.99,"Fix: amount too large","OK")))))))))))))</f>
        <v/>
      </c>
    </row>
    <row r="276" customFormat="false" ht="15" hidden="false" customHeight="false" outlineLevel="0" collapsed="false">
      <c r="A276" s="11"/>
      <c r="B276" s="11"/>
      <c r="C276" s="15" t="str">
        <f aca="false">IF($B276="","",IFERROR(INDEX(Customers!$B$11:$B$5000,MATCH($B276,Customers!$A$11:$A$5000,0)),"Unknown ID"))</f>
        <v/>
      </c>
      <c r="D276" s="12"/>
      <c r="E276" s="18"/>
      <c r="F276" s="11"/>
      <c r="G276" s="15" t="str">
        <f aca="false">IF(AND($A276="",$B276="",$D276="",$E276="",$F276=""),"",IF($A276="","Fix: add a payment ID",IF(COUNTIF($A$6:$A$5000,$A276)+COUNTIF(Charges!$A$6:$A$5000,$A276)&gt;1,"Fix: duplicate ID",IF($B276="","Fix: choose a customer ID",IF(COUNTIF(Customers!$A$11:$A$5000,$B276)=0,"Fix: unknown customer ID",IF(COUNTIF(Customers!$A$11:$A$5000,$B276)&gt;1,"Fix: customer ID used twice on Customers",IF(NOT(ISNUMBER($D276)),"Fix: date received",IF(OR($D276&lt;36526,$D276&lt;&gt;INT($D276)),"Fix: date received",IF($D276&gt;AsOf,"Fix: date received is after the as-of date",IF(NOT(ISNUMBER($E276)),"Fix: amount must be a number",IF($E276&lt;=0,"Fix: amount must be more than 0",IF(ROUND($E276,2)&lt;&gt;$E276,"Fix: amount in dollars and cents",IF($E276&gt;999999.99,"Fix: amount too large","OK")))))))))))))</f>
        <v/>
      </c>
    </row>
    <row r="277" customFormat="false" ht="15" hidden="false" customHeight="false" outlineLevel="0" collapsed="false">
      <c r="A277" s="11"/>
      <c r="B277" s="11"/>
      <c r="C277" s="15" t="str">
        <f aca="false">IF($B277="","",IFERROR(INDEX(Customers!$B$11:$B$5000,MATCH($B277,Customers!$A$11:$A$5000,0)),"Unknown ID"))</f>
        <v/>
      </c>
      <c r="D277" s="12"/>
      <c r="E277" s="18"/>
      <c r="F277" s="11"/>
      <c r="G277" s="15" t="str">
        <f aca="false">IF(AND($A277="",$B277="",$D277="",$E277="",$F277=""),"",IF($A277="","Fix: add a payment ID",IF(COUNTIF($A$6:$A$5000,$A277)+COUNTIF(Charges!$A$6:$A$5000,$A277)&gt;1,"Fix: duplicate ID",IF($B277="","Fix: choose a customer ID",IF(COUNTIF(Customers!$A$11:$A$5000,$B277)=0,"Fix: unknown customer ID",IF(COUNTIF(Customers!$A$11:$A$5000,$B277)&gt;1,"Fix: customer ID used twice on Customers",IF(NOT(ISNUMBER($D277)),"Fix: date received",IF(OR($D277&lt;36526,$D277&lt;&gt;INT($D277)),"Fix: date received",IF($D277&gt;AsOf,"Fix: date received is after the as-of date",IF(NOT(ISNUMBER($E277)),"Fix: amount must be a number",IF($E277&lt;=0,"Fix: amount must be more than 0",IF(ROUND($E277,2)&lt;&gt;$E277,"Fix: amount in dollars and cents",IF($E277&gt;999999.99,"Fix: amount too large","OK")))))))))))))</f>
        <v/>
      </c>
    </row>
    <row r="278" customFormat="false" ht="15" hidden="false" customHeight="false" outlineLevel="0" collapsed="false">
      <c r="A278" s="11"/>
      <c r="B278" s="11"/>
      <c r="C278" s="15" t="str">
        <f aca="false">IF($B278="","",IFERROR(INDEX(Customers!$B$11:$B$5000,MATCH($B278,Customers!$A$11:$A$5000,0)),"Unknown ID"))</f>
        <v/>
      </c>
      <c r="D278" s="12"/>
      <c r="E278" s="18"/>
      <c r="F278" s="11"/>
      <c r="G278" s="15" t="str">
        <f aca="false">IF(AND($A278="",$B278="",$D278="",$E278="",$F278=""),"",IF($A278="","Fix: add a payment ID",IF(COUNTIF($A$6:$A$5000,$A278)+COUNTIF(Charges!$A$6:$A$5000,$A278)&gt;1,"Fix: duplicate ID",IF($B278="","Fix: choose a customer ID",IF(COUNTIF(Customers!$A$11:$A$5000,$B278)=0,"Fix: unknown customer ID",IF(COUNTIF(Customers!$A$11:$A$5000,$B278)&gt;1,"Fix: customer ID used twice on Customers",IF(NOT(ISNUMBER($D278)),"Fix: date received",IF(OR($D278&lt;36526,$D278&lt;&gt;INT($D278)),"Fix: date received",IF($D278&gt;AsOf,"Fix: date received is after the as-of date",IF(NOT(ISNUMBER($E278)),"Fix: amount must be a number",IF($E278&lt;=0,"Fix: amount must be more than 0",IF(ROUND($E278,2)&lt;&gt;$E278,"Fix: amount in dollars and cents",IF($E278&gt;999999.99,"Fix: amount too large","OK")))))))))))))</f>
        <v/>
      </c>
    </row>
    <row r="279" customFormat="false" ht="15" hidden="false" customHeight="false" outlineLevel="0" collapsed="false">
      <c r="A279" s="11"/>
      <c r="B279" s="11"/>
      <c r="C279" s="15" t="str">
        <f aca="false">IF($B279="","",IFERROR(INDEX(Customers!$B$11:$B$5000,MATCH($B279,Customers!$A$11:$A$5000,0)),"Unknown ID"))</f>
        <v/>
      </c>
      <c r="D279" s="12"/>
      <c r="E279" s="18"/>
      <c r="F279" s="11"/>
      <c r="G279" s="15" t="str">
        <f aca="false">IF(AND($A279="",$B279="",$D279="",$E279="",$F279=""),"",IF($A279="","Fix: add a payment ID",IF(COUNTIF($A$6:$A$5000,$A279)+COUNTIF(Charges!$A$6:$A$5000,$A279)&gt;1,"Fix: duplicate ID",IF($B279="","Fix: choose a customer ID",IF(COUNTIF(Customers!$A$11:$A$5000,$B279)=0,"Fix: unknown customer ID",IF(COUNTIF(Customers!$A$11:$A$5000,$B279)&gt;1,"Fix: customer ID used twice on Customers",IF(NOT(ISNUMBER($D279)),"Fix: date received",IF(OR($D279&lt;36526,$D279&lt;&gt;INT($D279)),"Fix: date received",IF($D279&gt;AsOf,"Fix: date received is after the as-of date",IF(NOT(ISNUMBER($E279)),"Fix: amount must be a number",IF($E279&lt;=0,"Fix: amount must be more than 0",IF(ROUND($E279,2)&lt;&gt;$E279,"Fix: amount in dollars and cents",IF($E279&gt;999999.99,"Fix: amount too large","OK")))))))))))))</f>
        <v/>
      </c>
    </row>
    <row r="280" customFormat="false" ht="15" hidden="false" customHeight="false" outlineLevel="0" collapsed="false">
      <c r="A280" s="11"/>
      <c r="B280" s="11"/>
      <c r="C280" s="15" t="str">
        <f aca="false">IF($B280="","",IFERROR(INDEX(Customers!$B$11:$B$5000,MATCH($B280,Customers!$A$11:$A$5000,0)),"Unknown ID"))</f>
        <v/>
      </c>
      <c r="D280" s="12"/>
      <c r="E280" s="18"/>
      <c r="F280" s="11"/>
      <c r="G280" s="15" t="str">
        <f aca="false">IF(AND($A280="",$B280="",$D280="",$E280="",$F280=""),"",IF($A280="","Fix: add a payment ID",IF(COUNTIF($A$6:$A$5000,$A280)+COUNTIF(Charges!$A$6:$A$5000,$A280)&gt;1,"Fix: duplicate ID",IF($B280="","Fix: choose a customer ID",IF(COUNTIF(Customers!$A$11:$A$5000,$B280)=0,"Fix: unknown customer ID",IF(COUNTIF(Customers!$A$11:$A$5000,$B280)&gt;1,"Fix: customer ID used twice on Customers",IF(NOT(ISNUMBER($D280)),"Fix: date received",IF(OR($D280&lt;36526,$D280&lt;&gt;INT($D280)),"Fix: date received",IF($D280&gt;AsOf,"Fix: date received is after the as-of date",IF(NOT(ISNUMBER($E280)),"Fix: amount must be a number",IF($E280&lt;=0,"Fix: amount must be more than 0",IF(ROUND($E280,2)&lt;&gt;$E280,"Fix: amount in dollars and cents",IF($E280&gt;999999.99,"Fix: amount too large","OK")))))))))))))</f>
        <v/>
      </c>
    </row>
    <row r="281" customFormat="false" ht="15" hidden="false" customHeight="false" outlineLevel="0" collapsed="false">
      <c r="A281" s="11"/>
      <c r="B281" s="11"/>
      <c r="C281" s="15" t="str">
        <f aca="false">IF($B281="","",IFERROR(INDEX(Customers!$B$11:$B$5000,MATCH($B281,Customers!$A$11:$A$5000,0)),"Unknown ID"))</f>
        <v/>
      </c>
      <c r="D281" s="12"/>
      <c r="E281" s="18"/>
      <c r="F281" s="11"/>
      <c r="G281" s="15" t="str">
        <f aca="false">IF(AND($A281="",$B281="",$D281="",$E281="",$F281=""),"",IF($A281="","Fix: add a payment ID",IF(COUNTIF($A$6:$A$5000,$A281)+COUNTIF(Charges!$A$6:$A$5000,$A281)&gt;1,"Fix: duplicate ID",IF($B281="","Fix: choose a customer ID",IF(COUNTIF(Customers!$A$11:$A$5000,$B281)=0,"Fix: unknown customer ID",IF(COUNTIF(Customers!$A$11:$A$5000,$B281)&gt;1,"Fix: customer ID used twice on Customers",IF(NOT(ISNUMBER($D281)),"Fix: date received",IF(OR($D281&lt;36526,$D281&lt;&gt;INT($D281)),"Fix: date received",IF($D281&gt;AsOf,"Fix: date received is after the as-of date",IF(NOT(ISNUMBER($E281)),"Fix: amount must be a number",IF($E281&lt;=0,"Fix: amount must be more than 0",IF(ROUND($E281,2)&lt;&gt;$E281,"Fix: amount in dollars and cents",IF($E281&gt;999999.99,"Fix: amount too large","OK")))))))))))))</f>
        <v/>
      </c>
    </row>
    <row r="282" customFormat="false" ht="15" hidden="false" customHeight="false" outlineLevel="0" collapsed="false">
      <c r="A282" s="11"/>
      <c r="B282" s="11"/>
      <c r="C282" s="15" t="str">
        <f aca="false">IF($B282="","",IFERROR(INDEX(Customers!$B$11:$B$5000,MATCH($B282,Customers!$A$11:$A$5000,0)),"Unknown ID"))</f>
        <v/>
      </c>
      <c r="D282" s="12"/>
      <c r="E282" s="18"/>
      <c r="F282" s="11"/>
      <c r="G282" s="15" t="str">
        <f aca="false">IF(AND($A282="",$B282="",$D282="",$E282="",$F282=""),"",IF($A282="","Fix: add a payment ID",IF(COUNTIF($A$6:$A$5000,$A282)+COUNTIF(Charges!$A$6:$A$5000,$A282)&gt;1,"Fix: duplicate ID",IF($B282="","Fix: choose a customer ID",IF(COUNTIF(Customers!$A$11:$A$5000,$B282)=0,"Fix: unknown customer ID",IF(COUNTIF(Customers!$A$11:$A$5000,$B282)&gt;1,"Fix: customer ID used twice on Customers",IF(NOT(ISNUMBER($D282)),"Fix: date received",IF(OR($D282&lt;36526,$D282&lt;&gt;INT($D282)),"Fix: date received",IF($D282&gt;AsOf,"Fix: date received is after the as-of date",IF(NOT(ISNUMBER($E282)),"Fix: amount must be a number",IF($E282&lt;=0,"Fix: amount must be more than 0",IF(ROUND($E282,2)&lt;&gt;$E282,"Fix: amount in dollars and cents",IF($E282&gt;999999.99,"Fix: amount too large","OK")))))))))))))</f>
        <v/>
      </c>
    </row>
    <row r="283" customFormat="false" ht="15" hidden="false" customHeight="false" outlineLevel="0" collapsed="false">
      <c r="A283" s="11"/>
      <c r="B283" s="11"/>
      <c r="C283" s="15" t="str">
        <f aca="false">IF($B283="","",IFERROR(INDEX(Customers!$B$11:$B$5000,MATCH($B283,Customers!$A$11:$A$5000,0)),"Unknown ID"))</f>
        <v/>
      </c>
      <c r="D283" s="12"/>
      <c r="E283" s="18"/>
      <c r="F283" s="11"/>
      <c r="G283" s="15" t="str">
        <f aca="false">IF(AND($A283="",$B283="",$D283="",$E283="",$F283=""),"",IF($A283="","Fix: add a payment ID",IF(COUNTIF($A$6:$A$5000,$A283)+COUNTIF(Charges!$A$6:$A$5000,$A283)&gt;1,"Fix: duplicate ID",IF($B283="","Fix: choose a customer ID",IF(COUNTIF(Customers!$A$11:$A$5000,$B283)=0,"Fix: unknown customer ID",IF(COUNTIF(Customers!$A$11:$A$5000,$B283)&gt;1,"Fix: customer ID used twice on Customers",IF(NOT(ISNUMBER($D283)),"Fix: date received",IF(OR($D283&lt;36526,$D283&lt;&gt;INT($D283)),"Fix: date received",IF($D283&gt;AsOf,"Fix: date received is after the as-of date",IF(NOT(ISNUMBER($E283)),"Fix: amount must be a number",IF($E283&lt;=0,"Fix: amount must be more than 0",IF(ROUND($E283,2)&lt;&gt;$E283,"Fix: amount in dollars and cents",IF($E283&gt;999999.99,"Fix: amount too large","OK")))))))))))))</f>
        <v/>
      </c>
    </row>
    <row r="284" customFormat="false" ht="15" hidden="false" customHeight="false" outlineLevel="0" collapsed="false">
      <c r="A284" s="11"/>
      <c r="B284" s="11"/>
      <c r="C284" s="15" t="str">
        <f aca="false">IF($B284="","",IFERROR(INDEX(Customers!$B$11:$B$5000,MATCH($B284,Customers!$A$11:$A$5000,0)),"Unknown ID"))</f>
        <v/>
      </c>
      <c r="D284" s="12"/>
      <c r="E284" s="18"/>
      <c r="F284" s="11"/>
      <c r="G284" s="15" t="str">
        <f aca="false">IF(AND($A284="",$B284="",$D284="",$E284="",$F284=""),"",IF($A284="","Fix: add a payment ID",IF(COUNTIF($A$6:$A$5000,$A284)+COUNTIF(Charges!$A$6:$A$5000,$A284)&gt;1,"Fix: duplicate ID",IF($B284="","Fix: choose a customer ID",IF(COUNTIF(Customers!$A$11:$A$5000,$B284)=0,"Fix: unknown customer ID",IF(COUNTIF(Customers!$A$11:$A$5000,$B284)&gt;1,"Fix: customer ID used twice on Customers",IF(NOT(ISNUMBER($D284)),"Fix: date received",IF(OR($D284&lt;36526,$D284&lt;&gt;INT($D284)),"Fix: date received",IF($D284&gt;AsOf,"Fix: date received is after the as-of date",IF(NOT(ISNUMBER($E284)),"Fix: amount must be a number",IF($E284&lt;=0,"Fix: amount must be more than 0",IF(ROUND($E284,2)&lt;&gt;$E284,"Fix: amount in dollars and cents",IF($E284&gt;999999.99,"Fix: amount too large","OK")))))))))))))</f>
        <v/>
      </c>
    </row>
    <row r="285" customFormat="false" ht="15" hidden="false" customHeight="false" outlineLevel="0" collapsed="false">
      <c r="A285" s="11"/>
      <c r="B285" s="11"/>
      <c r="C285" s="15" t="str">
        <f aca="false">IF($B285="","",IFERROR(INDEX(Customers!$B$11:$B$5000,MATCH($B285,Customers!$A$11:$A$5000,0)),"Unknown ID"))</f>
        <v/>
      </c>
      <c r="D285" s="12"/>
      <c r="E285" s="18"/>
      <c r="F285" s="11"/>
      <c r="G285" s="15" t="str">
        <f aca="false">IF(AND($A285="",$B285="",$D285="",$E285="",$F285=""),"",IF($A285="","Fix: add a payment ID",IF(COUNTIF($A$6:$A$5000,$A285)+COUNTIF(Charges!$A$6:$A$5000,$A285)&gt;1,"Fix: duplicate ID",IF($B285="","Fix: choose a customer ID",IF(COUNTIF(Customers!$A$11:$A$5000,$B285)=0,"Fix: unknown customer ID",IF(COUNTIF(Customers!$A$11:$A$5000,$B285)&gt;1,"Fix: customer ID used twice on Customers",IF(NOT(ISNUMBER($D285)),"Fix: date received",IF(OR($D285&lt;36526,$D285&lt;&gt;INT($D285)),"Fix: date received",IF($D285&gt;AsOf,"Fix: date received is after the as-of date",IF(NOT(ISNUMBER($E285)),"Fix: amount must be a number",IF($E285&lt;=0,"Fix: amount must be more than 0",IF(ROUND($E285,2)&lt;&gt;$E285,"Fix: amount in dollars and cents",IF($E285&gt;999999.99,"Fix: amount too large","OK")))))))))))))</f>
        <v/>
      </c>
    </row>
    <row r="286" customFormat="false" ht="15" hidden="false" customHeight="false" outlineLevel="0" collapsed="false">
      <c r="A286" s="11"/>
      <c r="B286" s="11"/>
      <c r="C286" s="15" t="str">
        <f aca="false">IF($B286="","",IFERROR(INDEX(Customers!$B$11:$B$5000,MATCH($B286,Customers!$A$11:$A$5000,0)),"Unknown ID"))</f>
        <v/>
      </c>
      <c r="D286" s="12"/>
      <c r="E286" s="18"/>
      <c r="F286" s="11"/>
      <c r="G286" s="15" t="str">
        <f aca="false">IF(AND($A286="",$B286="",$D286="",$E286="",$F286=""),"",IF($A286="","Fix: add a payment ID",IF(COUNTIF($A$6:$A$5000,$A286)+COUNTIF(Charges!$A$6:$A$5000,$A286)&gt;1,"Fix: duplicate ID",IF($B286="","Fix: choose a customer ID",IF(COUNTIF(Customers!$A$11:$A$5000,$B286)=0,"Fix: unknown customer ID",IF(COUNTIF(Customers!$A$11:$A$5000,$B286)&gt;1,"Fix: customer ID used twice on Customers",IF(NOT(ISNUMBER($D286)),"Fix: date received",IF(OR($D286&lt;36526,$D286&lt;&gt;INT($D286)),"Fix: date received",IF($D286&gt;AsOf,"Fix: date received is after the as-of date",IF(NOT(ISNUMBER($E286)),"Fix: amount must be a number",IF($E286&lt;=0,"Fix: amount must be more than 0",IF(ROUND($E286,2)&lt;&gt;$E286,"Fix: amount in dollars and cents",IF($E286&gt;999999.99,"Fix: amount too large","OK")))))))))))))</f>
        <v/>
      </c>
    </row>
    <row r="287" customFormat="false" ht="15" hidden="false" customHeight="false" outlineLevel="0" collapsed="false">
      <c r="A287" s="11"/>
      <c r="B287" s="11"/>
      <c r="C287" s="15" t="str">
        <f aca="false">IF($B287="","",IFERROR(INDEX(Customers!$B$11:$B$5000,MATCH($B287,Customers!$A$11:$A$5000,0)),"Unknown ID"))</f>
        <v/>
      </c>
      <c r="D287" s="12"/>
      <c r="E287" s="18"/>
      <c r="F287" s="11"/>
      <c r="G287" s="15" t="str">
        <f aca="false">IF(AND($A287="",$B287="",$D287="",$E287="",$F287=""),"",IF($A287="","Fix: add a payment ID",IF(COUNTIF($A$6:$A$5000,$A287)+COUNTIF(Charges!$A$6:$A$5000,$A287)&gt;1,"Fix: duplicate ID",IF($B287="","Fix: choose a customer ID",IF(COUNTIF(Customers!$A$11:$A$5000,$B287)=0,"Fix: unknown customer ID",IF(COUNTIF(Customers!$A$11:$A$5000,$B287)&gt;1,"Fix: customer ID used twice on Customers",IF(NOT(ISNUMBER($D287)),"Fix: date received",IF(OR($D287&lt;36526,$D287&lt;&gt;INT($D287)),"Fix: date received",IF($D287&gt;AsOf,"Fix: date received is after the as-of date",IF(NOT(ISNUMBER($E287)),"Fix: amount must be a number",IF($E287&lt;=0,"Fix: amount must be more than 0",IF(ROUND($E287,2)&lt;&gt;$E287,"Fix: amount in dollars and cents",IF($E287&gt;999999.99,"Fix: amount too large","OK")))))))))))))</f>
        <v/>
      </c>
    </row>
    <row r="288" customFormat="false" ht="15" hidden="false" customHeight="false" outlineLevel="0" collapsed="false">
      <c r="A288" s="11"/>
      <c r="B288" s="11"/>
      <c r="C288" s="15" t="str">
        <f aca="false">IF($B288="","",IFERROR(INDEX(Customers!$B$11:$B$5000,MATCH($B288,Customers!$A$11:$A$5000,0)),"Unknown ID"))</f>
        <v/>
      </c>
      <c r="D288" s="12"/>
      <c r="E288" s="18"/>
      <c r="F288" s="11"/>
      <c r="G288" s="15" t="str">
        <f aca="false">IF(AND($A288="",$B288="",$D288="",$E288="",$F288=""),"",IF($A288="","Fix: add a payment ID",IF(COUNTIF($A$6:$A$5000,$A288)+COUNTIF(Charges!$A$6:$A$5000,$A288)&gt;1,"Fix: duplicate ID",IF($B288="","Fix: choose a customer ID",IF(COUNTIF(Customers!$A$11:$A$5000,$B288)=0,"Fix: unknown customer ID",IF(COUNTIF(Customers!$A$11:$A$5000,$B288)&gt;1,"Fix: customer ID used twice on Customers",IF(NOT(ISNUMBER($D288)),"Fix: date received",IF(OR($D288&lt;36526,$D288&lt;&gt;INT($D288)),"Fix: date received",IF($D288&gt;AsOf,"Fix: date received is after the as-of date",IF(NOT(ISNUMBER($E288)),"Fix: amount must be a number",IF($E288&lt;=0,"Fix: amount must be more than 0",IF(ROUND($E288,2)&lt;&gt;$E288,"Fix: amount in dollars and cents",IF($E288&gt;999999.99,"Fix: amount too large","OK")))))))))))))</f>
        <v/>
      </c>
    </row>
    <row r="289" customFormat="false" ht="15" hidden="false" customHeight="false" outlineLevel="0" collapsed="false">
      <c r="A289" s="11"/>
      <c r="B289" s="11"/>
      <c r="C289" s="15" t="str">
        <f aca="false">IF($B289="","",IFERROR(INDEX(Customers!$B$11:$B$5000,MATCH($B289,Customers!$A$11:$A$5000,0)),"Unknown ID"))</f>
        <v/>
      </c>
      <c r="D289" s="12"/>
      <c r="E289" s="18"/>
      <c r="F289" s="11"/>
      <c r="G289" s="15" t="str">
        <f aca="false">IF(AND($A289="",$B289="",$D289="",$E289="",$F289=""),"",IF($A289="","Fix: add a payment ID",IF(COUNTIF($A$6:$A$5000,$A289)+COUNTIF(Charges!$A$6:$A$5000,$A289)&gt;1,"Fix: duplicate ID",IF($B289="","Fix: choose a customer ID",IF(COUNTIF(Customers!$A$11:$A$5000,$B289)=0,"Fix: unknown customer ID",IF(COUNTIF(Customers!$A$11:$A$5000,$B289)&gt;1,"Fix: customer ID used twice on Customers",IF(NOT(ISNUMBER($D289)),"Fix: date received",IF(OR($D289&lt;36526,$D289&lt;&gt;INT($D289)),"Fix: date received",IF($D289&gt;AsOf,"Fix: date received is after the as-of date",IF(NOT(ISNUMBER($E289)),"Fix: amount must be a number",IF($E289&lt;=0,"Fix: amount must be more than 0",IF(ROUND($E289,2)&lt;&gt;$E289,"Fix: amount in dollars and cents",IF($E289&gt;999999.99,"Fix: amount too large","OK")))))))))))))</f>
        <v/>
      </c>
    </row>
    <row r="290" customFormat="false" ht="15" hidden="false" customHeight="false" outlineLevel="0" collapsed="false">
      <c r="A290" s="11"/>
      <c r="B290" s="11"/>
      <c r="C290" s="15" t="str">
        <f aca="false">IF($B290="","",IFERROR(INDEX(Customers!$B$11:$B$5000,MATCH($B290,Customers!$A$11:$A$5000,0)),"Unknown ID"))</f>
        <v/>
      </c>
      <c r="D290" s="12"/>
      <c r="E290" s="18"/>
      <c r="F290" s="11"/>
      <c r="G290" s="15" t="str">
        <f aca="false">IF(AND($A290="",$B290="",$D290="",$E290="",$F290=""),"",IF($A290="","Fix: add a payment ID",IF(COUNTIF($A$6:$A$5000,$A290)+COUNTIF(Charges!$A$6:$A$5000,$A290)&gt;1,"Fix: duplicate ID",IF($B290="","Fix: choose a customer ID",IF(COUNTIF(Customers!$A$11:$A$5000,$B290)=0,"Fix: unknown customer ID",IF(COUNTIF(Customers!$A$11:$A$5000,$B290)&gt;1,"Fix: customer ID used twice on Customers",IF(NOT(ISNUMBER($D290)),"Fix: date received",IF(OR($D290&lt;36526,$D290&lt;&gt;INT($D290)),"Fix: date received",IF($D290&gt;AsOf,"Fix: date received is after the as-of date",IF(NOT(ISNUMBER($E290)),"Fix: amount must be a number",IF($E290&lt;=0,"Fix: amount must be more than 0",IF(ROUND($E290,2)&lt;&gt;$E290,"Fix: amount in dollars and cents",IF($E290&gt;999999.99,"Fix: amount too large","OK")))))))))))))</f>
        <v/>
      </c>
    </row>
    <row r="291" customFormat="false" ht="15" hidden="false" customHeight="false" outlineLevel="0" collapsed="false">
      <c r="A291" s="11"/>
      <c r="B291" s="11"/>
      <c r="C291" s="15" t="str">
        <f aca="false">IF($B291="","",IFERROR(INDEX(Customers!$B$11:$B$5000,MATCH($B291,Customers!$A$11:$A$5000,0)),"Unknown ID"))</f>
        <v/>
      </c>
      <c r="D291" s="12"/>
      <c r="E291" s="18"/>
      <c r="F291" s="11"/>
      <c r="G291" s="15" t="str">
        <f aca="false">IF(AND($A291="",$B291="",$D291="",$E291="",$F291=""),"",IF($A291="","Fix: add a payment ID",IF(COUNTIF($A$6:$A$5000,$A291)+COUNTIF(Charges!$A$6:$A$5000,$A291)&gt;1,"Fix: duplicate ID",IF($B291="","Fix: choose a customer ID",IF(COUNTIF(Customers!$A$11:$A$5000,$B291)=0,"Fix: unknown customer ID",IF(COUNTIF(Customers!$A$11:$A$5000,$B291)&gt;1,"Fix: customer ID used twice on Customers",IF(NOT(ISNUMBER($D291)),"Fix: date received",IF(OR($D291&lt;36526,$D291&lt;&gt;INT($D291)),"Fix: date received",IF($D291&gt;AsOf,"Fix: date received is after the as-of date",IF(NOT(ISNUMBER($E291)),"Fix: amount must be a number",IF($E291&lt;=0,"Fix: amount must be more than 0",IF(ROUND($E291,2)&lt;&gt;$E291,"Fix: amount in dollars and cents",IF($E291&gt;999999.99,"Fix: amount too large","OK")))))))))))))</f>
        <v/>
      </c>
    </row>
    <row r="292" customFormat="false" ht="15" hidden="false" customHeight="false" outlineLevel="0" collapsed="false">
      <c r="A292" s="11"/>
      <c r="B292" s="11"/>
      <c r="C292" s="15" t="str">
        <f aca="false">IF($B292="","",IFERROR(INDEX(Customers!$B$11:$B$5000,MATCH($B292,Customers!$A$11:$A$5000,0)),"Unknown ID"))</f>
        <v/>
      </c>
      <c r="D292" s="12"/>
      <c r="E292" s="18"/>
      <c r="F292" s="11"/>
      <c r="G292" s="15" t="str">
        <f aca="false">IF(AND($A292="",$B292="",$D292="",$E292="",$F292=""),"",IF($A292="","Fix: add a payment ID",IF(COUNTIF($A$6:$A$5000,$A292)+COUNTIF(Charges!$A$6:$A$5000,$A292)&gt;1,"Fix: duplicate ID",IF($B292="","Fix: choose a customer ID",IF(COUNTIF(Customers!$A$11:$A$5000,$B292)=0,"Fix: unknown customer ID",IF(COUNTIF(Customers!$A$11:$A$5000,$B292)&gt;1,"Fix: customer ID used twice on Customers",IF(NOT(ISNUMBER($D292)),"Fix: date received",IF(OR($D292&lt;36526,$D292&lt;&gt;INT($D292)),"Fix: date received",IF($D292&gt;AsOf,"Fix: date received is after the as-of date",IF(NOT(ISNUMBER($E292)),"Fix: amount must be a number",IF($E292&lt;=0,"Fix: amount must be more than 0",IF(ROUND($E292,2)&lt;&gt;$E292,"Fix: amount in dollars and cents",IF($E292&gt;999999.99,"Fix: amount too large","OK")))))))))))))</f>
        <v/>
      </c>
    </row>
    <row r="293" customFormat="false" ht="15" hidden="false" customHeight="false" outlineLevel="0" collapsed="false">
      <c r="A293" s="11"/>
      <c r="B293" s="11"/>
      <c r="C293" s="15" t="str">
        <f aca="false">IF($B293="","",IFERROR(INDEX(Customers!$B$11:$B$5000,MATCH($B293,Customers!$A$11:$A$5000,0)),"Unknown ID"))</f>
        <v/>
      </c>
      <c r="D293" s="12"/>
      <c r="E293" s="18"/>
      <c r="F293" s="11"/>
      <c r="G293" s="15" t="str">
        <f aca="false">IF(AND($A293="",$B293="",$D293="",$E293="",$F293=""),"",IF($A293="","Fix: add a payment ID",IF(COUNTIF($A$6:$A$5000,$A293)+COUNTIF(Charges!$A$6:$A$5000,$A293)&gt;1,"Fix: duplicate ID",IF($B293="","Fix: choose a customer ID",IF(COUNTIF(Customers!$A$11:$A$5000,$B293)=0,"Fix: unknown customer ID",IF(COUNTIF(Customers!$A$11:$A$5000,$B293)&gt;1,"Fix: customer ID used twice on Customers",IF(NOT(ISNUMBER($D293)),"Fix: date received",IF(OR($D293&lt;36526,$D293&lt;&gt;INT($D293)),"Fix: date received",IF($D293&gt;AsOf,"Fix: date received is after the as-of date",IF(NOT(ISNUMBER($E293)),"Fix: amount must be a number",IF($E293&lt;=0,"Fix: amount must be more than 0",IF(ROUND($E293,2)&lt;&gt;$E293,"Fix: amount in dollars and cents",IF($E293&gt;999999.99,"Fix: amount too large","OK")))))))))))))</f>
        <v/>
      </c>
    </row>
    <row r="294" customFormat="false" ht="15" hidden="false" customHeight="false" outlineLevel="0" collapsed="false">
      <c r="A294" s="11"/>
      <c r="B294" s="11"/>
      <c r="C294" s="15" t="str">
        <f aca="false">IF($B294="","",IFERROR(INDEX(Customers!$B$11:$B$5000,MATCH($B294,Customers!$A$11:$A$5000,0)),"Unknown ID"))</f>
        <v/>
      </c>
      <c r="D294" s="12"/>
      <c r="E294" s="18"/>
      <c r="F294" s="11"/>
      <c r="G294" s="15" t="str">
        <f aca="false">IF(AND($A294="",$B294="",$D294="",$E294="",$F294=""),"",IF($A294="","Fix: add a payment ID",IF(COUNTIF($A$6:$A$5000,$A294)+COUNTIF(Charges!$A$6:$A$5000,$A294)&gt;1,"Fix: duplicate ID",IF($B294="","Fix: choose a customer ID",IF(COUNTIF(Customers!$A$11:$A$5000,$B294)=0,"Fix: unknown customer ID",IF(COUNTIF(Customers!$A$11:$A$5000,$B294)&gt;1,"Fix: customer ID used twice on Customers",IF(NOT(ISNUMBER($D294)),"Fix: date received",IF(OR($D294&lt;36526,$D294&lt;&gt;INT($D294)),"Fix: date received",IF($D294&gt;AsOf,"Fix: date received is after the as-of date",IF(NOT(ISNUMBER($E294)),"Fix: amount must be a number",IF($E294&lt;=0,"Fix: amount must be more than 0",IF(ROUND($E294,2)&lt;&gt;$E294,"Fix: amount in dollars and cents",IF($E294&gt;999999.99,"Fix: amount too large","OK")))))))))))))</f>
        <v/>
      </c>
    </row>
    <row r="295" customFormat="false" ht="15" hidden="false" customHeight="false" outlineLevel="0" collapsed="false">
      <c r="A295" s="11"/>
      <c r="B295" s="11"/>
      <c r="C295" s="15" t="str">
        <f aca="false">IF($B295="","",IFERROR(INDEX(Customers!$B$11:$B$5000,MATCH($B295,Customers!$A$11:$A$5000,0)),"Unknown ID"))</f>
        <v/>
      </c>
      <c r="D295" s="12"/>
      <c r="E295" s="18"/>
      <c r="F295" s="11"/>
      <c r="G295" s="15" t="str">
        <f aca="false">IF(AND($A295="",$B295="",$D295="",$E295="",$F295=""),"",IF($A295="","Fix: add a payment ID",IF(COUNTIF($A$6:$A$5000,$A295)+COUNTIF(Charges!$A$6:$A$5000,$A295)&gt;1,"Fix: duplicate ID",IF($B295="","Fix: choose a customer ID",IF(COUNTIF(Customers!$A$11:$A$5000,$B295)=0,"Fix: unknown customer ID",IF(COUNTIF(Customers!$A$11:$A$5000,$B295)&gt;1,"Fix: customer ID used twice on Customers",IF(NOT(ISNUMBER($D295)),"Fix: date received",IF(OR($D295&lt;36526,$D295&lt;&gt;INT($D295)),"Fix: date received",IF($D295&gt;AsOf,"Fix: date received is after the as-of date",IF(NOT(ISNUMBER($E295)),"Fix: amount must be a number",IF($E295&lt;=0,"Fix: amount must be more than 0",IF(ROUND($E295,2)&lt;&gt;$E295,"Fix: amount in dollars and cents",IF($E295&gt;999999.99,"Fix: amount too large","OK")))))))))))))</f>
        <v/>
      </c>
    </row>
    <row r="296" customFormat="false" ht="15" hidden="false" customHeight="false" outlineLevel="0" collapsed="false">
      <c r="A296" s="11"/>
      <c r="B296" s="11"/>
      <c r="C296" s="15" t="str">
        <f aca="false">IF($B296="","",IFERROR(INDEX(Customers!$B$11:$B$5000,MATCH($B296,Customers!$A$11:$A$5000,0)),"Unknown ID"))</f>
        <v/>
      </c>
      <c r="D296" s="12"/>
      <c r="E296" s="18"/>
      <c r="F296" s="11"/>
      <c r="G296" s="15" t="str">
        <f aca="false">IF(AND($A296="",$B296="",$D296="",$E296="",$F296=""),"",IF($A296="","Fix: add a payment ID",IF(COUNTIF($A$6:$A$5000,$A296)+COUNTIF(Charges!$A$6:$A$5000,$A296)&gt;1,"Fix: duplicate ID",IF($B296="","Fix: choose a customer ID",IF(COUNTIF(Customers!$A$11:$A$5000,$B296)=0,"Fix: unknown customer ID",IF(COUNTIF(Customers!$A$11:$A$5000,$B296)&gt;1,"Fix: customer ID used twice on Customers",IF(NOT(ISNUMBER($D296)),"Fix: date received",IF(OR($D296&lt;36526,$D296&lt;&gt;INT($D296)),"Fix: date received",IF($D296&gt;AsOf,"Fix: date received is after the as-of date",IF(NOT(ISNUMBER($E296)),"Fix: amount must be a number",IF($E296&lt;=0,"Fix: amount must be more than 0",IF(ROUND($E296,2)&lt;&gt;$E296,"Fix: amount in dollars and cents",IF($E296&gt;999999.99,"Fix: amount too large","OK")))))))))))))</f>
        <v/>
      </c>
    </row>
    <row r="297" customFormat="false" ht="15" hidden="false" customHeight="false" outlineLevel="0" collapsed="false">
      <c r="A297" s="11"/>
      <c r="B297" s="11"/>
      <c r="C297" s="15" t="str">
        <f aca="false">IF($B297="","",IFERROR(INDEX(Customers!$B$11:$B$5000,MATCH($B297,Customers!$A$11:$A$5000,0)),"Unknown ID"))</f>
        <v/>
      </c>
      <c r="D297" s="12"/>
      <c r="E297" s="18"/>
      <c r="F297" s="11"/>
      <c r="G297" s="15" t="str">
        <f aca="false">IF(AND($A297="",$B297="",$D297="",$E297="",$F297=""),"",IF($A297="","Fix: add a payment ID",IF(COUNTIF($A$6:$A$5000,$A297)+COUNTIF(Charges!$A$6:$A$5000,$A297)&gt;1,"Fix: duplicate ID",IF($B297="","Fix: choose a customer ID",IF(COUNTIF(Customers!$A$11:$A$5000,$B297)=0,"Fix: unknown customer ID",IF(COUNTIF(Customers!$A$11:$A$5000,$B297)&gt;1,"Fix: customer ID used twice on Customers",IF(NOT(ISNUMBER($D297)),"Fix: date received",IF(OR($D297&lt;36526,$D297&lt;&gt;INT($D297)),"Fix: date received",IF($D297&gt;AsOf,"Fix: date received is after the as-of date",IF(NOT(ISNUMBER($E297)),"Fix: amount must be a number",IF($E297&lt;=0,"Fix: amount must be more than 0",IF(ROUND($E297,2)&lt;&gt;$E297,"Fix: amount in dollars and cents",IF($E297&gt;999999.99,"Fix: amount too large","OK")))))))))))))</f>
        <v/>
      </c>
    </row>
    <row r="298" customFormat="false" ht="15" hidden="false" customHeight="false" outlineLevel="0" collapsed="false">
      <c r="A298" s="11"/>
      <c r="B298" s="11"/>
      <c r="C298" s="15" t="str">
        <f aca="false">IF($B298="","",IFERROR(INDEX(Customers!$B$11:$B$5000,MATCH($B298,Customers!$A$11:$A$5000,0)),"Unknown ID"))</f>
        <v/>
      </c>
      <c r="D298" s="12"/>
      <c r="E298" s="18"/>
      <c r="F298" s="11"/>
      <c r="G298" s="15" t="str">
        <f aca="false">IF(AND($A298="",$B298="",$D298="",$E298="",$F298=""),"",IF($A298="","Fix: add a payment ID",IF(COUNTIF($A$6:$A$5000,$A298)+COUNTIF(Charges!$A$6:$A$5000,$A298)&gt;1,"Fix: duplicate ID",IF($B298="","Fix: choose a customer ID",IF(COUNTIF(Customers!$A$11:$A$5000,$B298)=0,"Fix: unknown customer ID",IF(COUNTIF(Customers!$A$11:$A$5000,$B298)&gt;1,"Fix: customer ID used twice on Customers",IF(NOT(ISNUMBER($D298)),"Fix: date received",IF(OR($D298&lt;36526,$D298&lt;&gt;INT($D298)),"Fix: date received",IF($D298&gt;AsOf,"Fix: date received is after the as-of date",IF(NOT(ISNUMBER($E298)),"Fix: amount must be a number",IF($E298&lt;=0,"Fix: amount must be more than 0",IF(ROUND($E298,2)&lt;&gt;$E298,"Fix: amount in dollars and cents",IF($E298&gt;999999.99,"Fix: amount too large","OK")))))))))))))</f>
        <v/>
      </c>
    </row>
    <row r="299" customFormat="false" ht="15" hidden="false" customHeight="false" outlineLevel="0" collapsed="false">
      <c r="A299" s="11"/>
      <c r="B299" s="11"/>
      <c r="C299" s="15" t="str">
        <f aca="false">IF($B299="","",IFERROR(INDEX(Customers!$B$11:$B$5000,MATCH($B299,Customers!$A$11:$A$5000,0)),"Unknown ID"))</f>
        <v/>
      </c>
      <c r="D299" s="12"/>
      <c r="E299" s="18"/>
      <c r="F299" s="11"/>
      <c r="G299" s="15" t="str">
        <f aca="false">IF(AND($A299="",$B299="",$D299="",$E299="",$F299=""),"",IF($A299="","Fix: add a payment ID",IF(COUNTIF($A$6:$A$5000,$A299)+COUNTIF(Charges!$A$6:$A$5000,$A299)&gt;1,"Fix: duplicate ID",IF($B299="","Fix: choose a customer ID",IF(COUNTIF(Customers!$A$11:$A$5000,$B299)=0,"Fix: unknown customer ID",IF(COUNTIF(Customers!$A$11:$A$5000,$B299)&gt;1,"Fix: customer ID used twice on Customers",IF(NOT(ISNUMBER($D299)),"Fix: date received",IF(OR($D299&lt;36526,$D299&lt;&gt;INT($D299)),"Fix: date received",IF($D299&gt;AsOf,"Fix: date received is after the as-of date",IF(NOT(ISNUMBER($E299)),"Fix: amount must be a number",IF($E299&lt;=0,"Fix: amount must be more than 0",IF(ROUND($E299,2)&lt;&gt;$E299,"Fix: amount in dollars and cents",IF($E299&gt;999999.99,"Fix: amount too large","OK")))))))))))))</f>
        <v/>
      </c>
    </row>
    <row r="300" customFormat="false" ht="15" hidden="false" customHeight="false" outlineLevel="0" collapsed="false">
      <c r="A300" s="11"/>
      <c r="B300" s="11"/>
      <c r="C300" s="15" t="str">
        <f aca="false">IF($B300="","",IFERROR(INDEX(Customers!$B$11:$B$5000,MATCH($B300,Customers!$A$11:$A$5000,0)),"Unknown ID"))</f>
        <v/>
      </c>
      <c r="D300" s="12"/>
      <c r="E300" s="18"/>
      <c r="F300" s="11"/>
      <c r="G300" s="15" t="str">
        <f aca="false">IF(AND($A300="",$B300="",$D300="",$E300="",$F300=""),"",IF($A300="","Fix: add a payment ID",IF(COUNTIF($A$6:$A$5000,$A300)+COUNTIF(Charges!$A$6:$A$5000,$A300)&gt;1,"Fix: duplicate ID",IF($B300="","Fix: choose a customer ID",IF(COUNTIF(Customers!$A$11:$A$5000,$B300)=0,"Fix: unknown customer ID",IF(COUNTIF(Customers!$A$11:$A$5000,$B300)&gt;1,"Fix: customer ID used twice on Customers",IF(NOT(ISNUMBER($D300)),"Fix: date received",IF(OR($D300&lt;36526,$D300&lt;&gt;INT($D300)),"Fix: date received",IF($D300&gt;AsOf,"Fix: date received is after the as-of date",IF(NOT(ISNUMBER($E300)),"Fix: amount must be a number",IF($E300&lt;=0,"Fix: amount must be more than 0",IF(ROUND($E300,2)&lt;&gt;$E300,"Fix: amount in dollars and cents",IF($E300&gt;999999.99,"Fix: amount too large","OK")))))))))))))</f>
        <v/>
      </c>
    </row>
    <row r="301" customFormat="false" ht="15" hidden="false" customHeight="false" outlineLevel="0" collapsed="false">
      <c r="A301" s="11"/>
      <c r="B301" s="11"/>
      <c r="C301" s="15" t="str">
        <f aca="false">IF($B301="","",IFERROR(INDEX(Customers!$B$11:$B$5000,MATCH($B301,Customers!$A$11:$A$5000,0)),"Unknown ID"))</f>
        <v/>
      </c>
      <c r="D301" s="12"/>
      <c r="E301" s="18"/>
      <c r="F301" s="11"/>
      <c r="G301" s="15" t="str">
        <f aca="false">IF(AND($A301="",$B301="",$D301="",$E301="",$F301=""),"",IF($A301="","Fix: add a payment ID",IF(COUNTIF($A$6:$A$5000,$A301)+COUNTIF(Charges!$A$6:$A$5000,$A301)&gt;1,"Fix: duplicate ID",IF($B301="","Fix: choose a customer ID",IF(COUNTIF(Customers!$A$11:$A$5000,$B301)=0,"Fix: unknown customer ID",IF(COUNTIF(Customers!$A$11:$A$5000,$B301)&gt;1,"Fix: customer ID used twice on Customers",IF(NOT(ISNUMBER($D301)),"Fix: date received",IF(OR($D301&lt;36526,$D301&lt;&gt;INT($D301)),"Fix: date received",IF($D301&gt;AsOf,"Fix: date received is after the as-of date",IF(NOT(ISNUMBER($E301)),"Fix: amount must be a number",IF($E301&lt;=0,"Fix: amount must be more than 0",IF(ROUND($E301,2)&lt;&gt;$E301,"Fix: amount in dollars and cents",IF($E301&gt;999999.99,"Fix: amount too large","OK")))))))))))))</f>
        <v/>
      </c>
    </row>
    <row r="302" customFormat="false" ht="15" hidden="false" customHeight="false" outlineLevel="0" collapsed="false">
      <c r="A302" s="11"/>
      <c r="B302" s="11"/>
      <c r="C302" s="15" t="str">
        <f aca="false">IF($B302="","",IFERROR(INDEX(Customers!$B$11:$B$5000,MATCH($B302,Customers!$A$11:$A$5000,0)),"Unknown ID"))</f>
        <v/>
      </c>
      <c r="D302" s="12"/>
      <c r="E302" s="18"/>
      <c r="F302" s="11"/>
      <c r="G302" s="15" t="str">
        <f aca="false">IF(AND($A302="",$B302="",$D302="",$E302="",$F302=""),"",IF($A302="","Fix: add a payment ID",IF(COUNTIF($A$6:$A$5000,$A302)+COUNTIF(Charges!$A$6:$A$5000,$A302)&gt;1,"Fix: duplicate ID",IF($B302="","Fix: choose a customer ID",IF(COUNTIF(Customers!$A$11:$A$5000,$B302)=0,"Fix: unknown customer ID",IF(COUNTIF(Customers!$A$11:$A$5000,$B302)&gt;1,"Fix: customer ID used twice on Customers",IF(NOT(ISNUMBER($D302)),"Fix: date received",IF(OR($D302&lt;36526,$D302&lt;&gt;INT($D302)),"Fix: date received",IF($D302&gt;AsOf,"Fix: date received is after the as-of date",IF(NOT(ISNUMBER($E302)),"Fix: amount must be a number",IF($E302&lt;=0,"Fix: amount must be more than 0",IF(ROUND($E302,2)&lt;&gt;$E302,"Fix: amount in dollars and cents",IF($E302&gt;999999.99,"Fix: amount too large","OK")))))))))))))</f>
        <v/>
      </c>
    </row>
    <row r="303" customFormat="false" ht="15" hidden="false" customHeight="false" outlineLevel="0" collapsed="false">
      <c r="A303" s="11"/>
      <c r="B303" s="11"/>
      <c r="C303" s="15" t="str">
        <f aca="false">IF($B303="","",IFERROR(INDEX(Customers!$B$11:$B$5000,MATCH($B303,Customers!$A$11:$A$5000,0)),"Unknown ID"))</f>
        <v/>
      </c>
      <c r="D303" s="12"/>
      <c r="E303" s="18"/>
      <c r="F303" s="11"/>
      <c r="G303" s="15" t="str">
        <f aca="false">IF(AND($A303="",$B303="",$D303="",$E303="",$F303=""),"",IF($A303="","Fix: add a payment ID",IF(COUNTIF($A$6:$A$5000,$A303)+COUNTIF(Charges!$A$6:$A$5000,$A303)&gt;1,"Fix: duplicate ID",IF($B303="","Fix: choose a customer ID",IF(COUNTIF(Customers!$A$11:$A$5000,$B303)=0,"Fix: unknown customer ID",IF(COUNTIF(Customers!$A$11:$A$5000,$B303)&gt;1,"Fix: customer ID used twice on Customers",IF(NOT(ISNUMBER($D303)),"Fix: date received",IF(OR($D303&lt;36526,$D303&lt;&gt;INT($D303)),"Fix: date received",IF($D303&gt;AsOf,"Fix: date received is after the as-of date",IF(NOT(ISNUMBER($E303)),"Fix: amount must be a number",IF($E303&lt;=0,"Fix: amount must be more than 0",IF(ROUND($E303,2)&lt;&gt;$E303,"Fix: amount in dollars and cents",IF($E303&gt;999999.99,"Fix: amount too large","OK")))))))))))))</f>
        <v/>
      </c>
    </row>
    <row r="304" customFormat="false" ht="15" hidden="false" customHeight="false" outlineLevel="0" collapsed="false">
      <c r="A304" s="11"/>
      <c r="B304" s="11"/>
      <c r="C304" s="15" t="str">
        <f aca="false">IF($B304="","",IFERROR(INDEX(Customers!$B$11:$B$5000,MATCH($B304,Customers!$A$11:$A$5000,0)),"Unknown ID"))</f>
        <v/>
      </c>
      <c r="D304" s="12"/>
      <c r="E304" s="18"/>
      <c r="F304" s="11"/>
      <c r="G304" s="15" t="str">
        <f aca="false">IF(AND($A304="",$B304="",$D304="",$E304="",$F304=""),"",IF($A304="","Fix: add a payment ID",IF(COUNTIF($A$6:$A$5000,$A304)+COUNTIF(Charges!$A$6:$A$5000,$A304)&gt;1,"Fix: duplicate ID",IF($B304="","Fix: choose a customer ID",IF(COUNTIF(Customers!$A$11:$A$5000,$B304)=0,"Fix: unknown customer ID",IF(COUNTIF(Customers!$A$11:$A$5000,$B304)&gt;1,"Fix: customer ID used twice on Customers",IF(NOT(ISNUMBER($D304)),"Fix: date received",IF(OR($D304&lt;36526,$D304&lt;&gt;INT($D304)),"Fix: date received",IF($D304&gt;AsOf,"Fix: date received is after the as-of date",IF(NOT(ISNUMBER($E304)),"Fix: amount must be a number",IF($E304&lt;=0,"Fix: amount must be more than 0",IF(ROUND($E304,2)&lt;&gt;$E304,"Fix: amount in dollars and cents",IF($E304&gt;999999.99,"Fix: amount too large","OK")))))))))))))</f>
        <v/>
      </c>
    </row>
    <row r="305" customFormat="false" ht="15" hidden="false" customHeight="false" outlineLevel="0" collapsed="false">
      <c r="A305" s="11"/>
      <c r="B305" s="11"/>
      <c r="C305" s="15" t="str">
        <f aca="false">IF($B305="","",IFERROR(INDEX(Customers!$B$11:$B$5000,MATCH($B305,Customers!$A$11:$A$5000,0)),"Unknown ID"))</f>
        <v/>
      </c>
      <c r="D305" s="12"/>
      <c r="E305" s="18"/>
      <c r="F305" s="11"/>
      <c r="G305" s="15" t="str">
        <f aca="false">IF(AND($A305="",$B305="",$D305="",$E305="",$F305=""),"",IF($A305="","Fix: add a payment ID",IF(COUNTIF($A$6:$A$5000,$A305)+COUNTIF(Charges!$A$6:$A$5000,$A305)&gt;1,"Fix: duplicate ID",IF($B305="","Fix: choose a customer ID",IF(COUNTIF(Customers!$A$11:$A$5000,$B305)=0,"Fix: unknown customer ID",IF(COUNTIF(Customers!$A$11:$A$5000,$B305)&gt;1,"Fix: customer ID used twice on Customers",IF(NOT(ISNUMBER($D305)),"Fix: date received",IF(OR($D305&lt;36526,$D305&lt;&gt;INT($D305)),"Fix: date received",IF($D305&gt;AsOf,"Fix: date received is after the as-of date",IF(NOT(ISNUMBER($E305)),"Fix: amount must be a number",IF($E305&lt;=0,"Fix: amount must be more than 0",IF(ROUND($E305,2)&lt;&gt;$E305,"Fix: amount in dollars and cents",IF($E305&gt;999999.99,"Fix: amount too large","OK")))))))))))))</f>
        <v/>
      </c>
    </row>
    <row r="306" customFormat="false" ht="15" hidden="false" customHeight="false" outlineLevel="0" collapsed="false">
      <c r="A306" s="11"/>
      <c r="B306" s="11"/>
      <c r="C306" s="15" t="str">
        <f aca="false">IF($B306="","",IFERROR(INDEX(Customers!$B$11:$B$5000,MATCH($B306,Customers!$A$11:$A$5000,0)),"Unknown ID"))</f>
        <v/>
      </c>
      <c r="D306" s="12"/>
      <c r="E306" s="18"/>
      <c r="F306" s="11"/>
      <c r="G306" s="15" t="str">
        <f aca="false">IF(AND($A306="",$B306="",$D306="",$E306="",$F306=""),"",IF($A306="","Fix: add a payment ID",IF(COUNTIF($A$6:$A$5000,$A306)+COUNTIF(Charges!$A$6:$A$5000,$A306)&gt;1,"Fix: duplicate ID",IF($B306="","Fix: choose a customer ID",IF(COUNTIF(Customers!$A$11:$A$5000,$B306)=0,"Fix: unknown customer ID",IF(COUNTIF(Customers!$A$11:$A$5000,$B306)&gt;1,"Fix: customer ID used twice on Customers",IF(NOT(ISNUMBER($D306)),"Fix: date received",IF(OR($D306&lt;36526,$D306&lt;&gt;INT($D306)),"Fix: date received",IF($D306&gt;AsOf,"Fix: date received is after the as-of date",IF(NOT(ISNUMBER($E306)),"Fix: amount must be a number",IF($E306&lt;=0,"Fix: amount must be more than 0",IF(ROUND($E306,2)&lt;&gt;$E306,"Fix: amount in dollars and cents",IF($E306&gt;999999.99,"Fix: amount too large","OK")))))))))))))</f>
        <v/>
      </c>
    </row>
    <row r="307" customFormat="false" ht="15" hidden="false" customHeight="false" outlineLevel="0" collapsed="false">
      <c r="A307" s="11"/>
      <c r="B307" s="11"/>
      <c r="C307" s="15" t="str">
        <f aca="false">IF($B307="","",IFERROR(INDEX(Customers!$B$11:$B$5000,MATCH($B307,Customers!$A$11:$A$5000,0)),"Unknown ID"))</f>
        <v/>
      </c>
      <c r="D307" s="12"/>
      <c r="E307" s="18"/>
      <c r="F307" s="11"/>
      <c r="G307" s="15" t="str">
        <f aca="false">IF(AND($A307="",$B307="",$D307="",$E307="",$F307=""),"",IF($A307="","Fix: add a payment ID",IF(COUNTIF($A$6:$A$5000,$A307)+COUNTIF(Charges!$A$6:$A$5000,$A307)&gt;1,"Fix: duplicate ID",IF($B307="","Fix: choose a customer ID",IF(COUNTIF(Customers!$A$11:$A$5000,$B307)=0,"Fix: unknown customer ID",IF(COUNTIF(Customers!$A$11:$A$5000,$B307)&gt;1,"Fix: customer ID used twice on Customers",IF(NOT(ISNUMBER($D307)),"Fix: date received",IF(OR($D307&lt;36526,$D307&lt;&gt;INT($D307)),"Fix: date received",IF($D307&gt;AsOf,"Fix: date received is after the as-of date",IF(NOT(ISNUMBER($E307)),"Fix: amount must be a number",IF($E307&lt;=0,"Fix: amount must be more than 0",IF(ROUND($E307,2)&lt;&gt;$E307,"Fix: amount in dollars and cents",IF($E307&gt;999999.99,"Fix: amount too large","OK")))))))))))))</f>
        <v/>
      </c>
    </row>
    <row r="308" customFormat="false" ht="15" hidden="false" customHeight="false" outlineLevel="0" collapsed="false">
      <c r="A308" s="11"/>
      <c r="B308" s="11"/>
      <c r="C308" s="15" t="str">
        <f aca="false">IF($B308="","",IFERROR(INDEX(Customers!$B$11:$B$5000,MATCH($B308,Customers!$A$11:$A$5000,0)),"Unknown ID"))</f>
        <v/>
      </c>
      <c r="D308" s="12"/>
      <c r="E308" s="18"/>
      <c r="F308" s="11"/>
      <c r="G308" s="15" t="str">
        <f aca="false">IF(AND($A308="",$B308="",$D308="",$E308="",$F308=""),"",IF($A308="","Fix: add a payment ID",IF(COUNTIF($A$6:$A$5000,$A308)+COUNTIF(Charges!$A$6:$A$5000,$A308)&gt;1,"Fix: duplicate ID",IF($B308="","Fix: choose a customer ID",IF(COUNTIF(Customers!$A$11:$A$5000,$B308)=0,"Fix: unknown customer ID",IF(COUNTIF(Customers!$A$11:$A$5000,$B308)&gt;1,"Fix: customer ID used twice on Customers",IF(NOT(ISNUMBER($D308)),"Fix: date received",IF(OR($D308&lt;36526,$D308&lt;&gt;INT($D308)),"Fix: date received",IF($D308&gt;AsOf,"Fix: date received is after the as-of date",IF(NOT(ISNUMBER($E308)),"Fix: amount must be a number",IF($E308&lt;=0,"Fix: amount must be more than 0",IF(ROUND($E308,2)&lt;&gt;$E308,"Fix: amount in dollars and cents",IF($E308&gt;999999.99,"Fix: amount too large","OK")))))))))))))</f>
        <v/>
      </c>
    </row>
    <row r="309" customFormat="false" ht="15" hidden="false" customHeight="false" outlineLevel="0" collapsed="false">
      <c r="A309" s="11"/>
      <c r="B309" s="11"/>
      <c r="C309" s="15" t="str">
        <f aca="false">IF($B309="","",IFERROR(INDEX(Customers!$B$11:$B$5000,MATCH($B309,Customers!$A$11:$A$5000,0)),"Unknown ID"))</f>
        <v/>
      </c>
      <c r="D309" s="12"/>
      <c r="E309" s="18"/>
      <c r="F309" s="11"/>
      <c r="G309" s="15" t="str">
        <f aca="false">IF(AND($A309="",$B309="",$D309="",$E309="",$F309=""),"",IF($A309="","Fix: add a payment ID",IF(COUNTIF($A$6:$A$5000,$A309)+COUNTIF(Charges!$A$6:$A$5000,$A309)&gt;1,"Fix: duplicate ID",IF($B309="","Fix: choose a customer ID",IF(COUNTIF(Customers!$A$11:$A$5000,$B309)=0,"Fix: unknown customer ID",IF(COUNTIF(Customers!$A$11:$A$5000,$B309)&gt;1,"Fix: customer ID used twice on Customers",IF(NOT(ISNUMBER($D309)),"Fix: date received",IF(OR($D309&lt;36526,$D309&lt;&gt;INT($D309)),"Fix: date received",IF($D309&gt;AsOf,"Fix: date received is after the as-of date",IF(NOT(ISNUMBER($E309)),"Fix: amount must be a number",IF($E309&lt;=0,"Fix: amount must be more than 0",IF(ROUND($E309,2)&lt;&gt;$E309,"Fix: amount in dollars and cents",IF($E309&gt;999999.99,"Fix: amount too large","OK")))))))))))))</f>
        <v/>
      </c>
    </row>
    <row r="310" customFormat="false" ht="15" hidden="false" customHeight="false" outlineLevel="0" collapsed="false">
      <c r="A310" s="11"/>
      <c r="B310" s="11"/>
      <c r="C310" s="15" t="str">
        <f aca="false">IF($B310="","",IFERROR(INDEX(Customers!$B$11:$B$5000,MATCH($B310,Customers!$A$11:$A$5000,0)),"Unknown ID"))</f>
        <v/>
      </c>
      <c r="D310" s="12"/>
      <c r="E310" s="18"/>
      <c r="F310" s="11"/>
      <c r="G310" s="15" t="str">
        <f aca="false">IF(AND($A310="",$B310="",$D310="",$E310="",$F310=""),"",IF($A310="","Fix: add a payment ID",IF(COUNTIF($A$6:$A$5000,$A310)+COUNTIF(Charges!$A$6:$A$5000,$A310)&gt;1,"Fix: duplicate ID",IF($B310="","Fix: choose a customer ID",IF(COUNTIF(Customers!$A$11:$A$5000,$B310)=0,"Fix: unknown customer ID",IF(COUNTIF(Customers!$A$11:$A$5000,$B310)&gt;1,"Fix: customer ID used twice on Customers",IF(NOT(ISNUMBER($D310)),"Fix: date received",IF(OR($D310&lt;36526,$D310&lt;&gt;INT($D310)),"Fix: date received",IF($D310&gt;AsOf,"Fix: date received is after the as-of date",IF(NOT(ISNUMBER($E310)),"Fix: amount must be a number",IF($E310&lt;=0,"Fix: amount must be more than 0",IF(ROUND($E310,2)&lt;&gt;$E310,"Fix: amount in dollars and cents",IF($E310&gt;999999.99,"Fix: amount too large","OK")))))))))))))</f>
        <v/>
      </c>
    </row>
    <row r="311" customFormat="false" ht="15" hidden="false" customHeight="false" outlineLevel="0" collapsed="false">
      <c r="A311" s="11"/>
      <c r="B311" s="11"/>
      <c r="C311" s="15" t="str">
        <f aca="false">IF($B311="","",IFERROR(INDEX(Customers!$B$11:$B$5000,MATCH($B311,Customers!$A$11:$A$5000,0)),"Unknown ID"))</f>
        <v/>
      </c>
      <c r="D311" s="12"/>
      <c r="E311" s="18"/>
      <c r="F311" s="11"/>
      <c r="G311" s="15" t="str">
        <f aca="false">IF(AND($A311="",$B311="",$D311="",$E311="",$F311=""),"",IF($A311="","Fix: add a payment ID",IF(COUNTIF($A$6:$A$5000,$A311)+COUNTIF(Charges!$A$6:$A$5000,$A311)&gt;1,"Fix: duplicate ID",IF($B311="","Fix: choose a customer ID",IF(COUNTIF(Customers!$A$11:$A$5000,$B311)=0,"Fix: unknown customer ID",IF(COUNTIF(Customers!$A$11:$A$5000,$B311)&gt;1,"Fix: customer ID used twice on Customers",IF(NOT(ISNUMBER($D311)),"Fix: date received",IF(OR($D311&lt;36526,$D311&lt;&gt;INT($D311)),"Fix: date received",IF($D311&gt;AsOf,"Fix: date received is after the as-of date",IF(NOT(ISNUMBER($E311)),"Fix: amount must be a number",IF($E311&lt;=0,"Fix: amount must be more than 0",IF(ROUND($E311,2)&lt;&gt;$E311,"Fix: amount in dollars and cents",IF($E311&gt;999999.99,"Fix: amount too large","OK")))))))))))))</f>
        <v/>
      </c>
    </row>
    <row r="312" customFormat="false" ht="15" hidden="false" customHeight="false" outlineLevel="0" collapsed="false">
      <c r="A312" s="11"/>
      <c r="B312" s="11"/>
      <c r="C312" s="15" t="str">
        <f aca="false">IF($B312="","",IFERROR(INDEX(Customers!$B$11:$B$5000,MATCH($B312,Customers!$A$11:$A$5000,0)),"Unknown ID"))</f>
        <v/>
      </c>
      <c r="D312" s="12"/>
      <c r="E312" s="18"/>
      <c r="F312" s="11"/>
      <c r="G312" s="15" t="str">
        <f aca="false">IF(AND($A312="",$B312="",$D312="",$E312="",$F312=""),"",IF($A312="","Fix: add a payment ID",IF(COUNTIF($A$6:$A$5000,$A312)+COUNTIF(Charges!$A$6:$A$5000,$A312)&gt;1,"Fix: duplicate ID",IF($B312="","Fix: choose a customer ID",IF(COUNTIF(Customers!$A$11:$A$5000,$B312)=0,"Fix: unknown customer ID",IF(COUNTIF(Customers!$A$11:$A$5000,$B312)&gt;1,"Fix: customer ID used twice on Customers",IF(NOT(ISNUMBER($D312)),"Fix: date received",IF(OR($D312&lt;36526,$D312&lt;&gt;INT($D312)),"Fix: date received",IF($D312&gt;AsOf,"Fix: date received is after the as-of date",IF(NOT(ISNUMBER($E312)),"Fix: amount must be a number",IF($E312&lt;=0,"Fix: amount must be more than 0",IF(ROUND($E312,2)&lt;&gt;$E312,"Fix: amount in dollars and cents",IF($E312&gt;999999.99,"Fix: amount too large","OK")))))))))))))</f>
        <v/>
      </c>
    </row>
    <row r="313" customFormat="false" ht="15" hidden="false" customHeight="false" outlineLevel="0" collapsed="false">
      <c r="A313" s="11"/>
      <c r="B313" s="11"/>
      <c r="C313" s="15" t="str">
        <f aca="false">IF($B313="","",IFERROR(INDEX(Customers!$B$11:$B$5000,MATCH($B313,Customers!$A$11:$A$5000,0)),"Unknown ID"))</f>
        <v/>
      </c>
      <c r="D313" s="12"/>
      <c r="E313" s="18"/>
      <c r="F313" s="11"/>
      <c r="G313" s="15" t="str">
        <f aca="false">IF(AND($A313="",$B313="",$D313="",$E313="",$F313=""),"",IF($A313="","Fix: add a payment ID",IF(COUNTIF($A$6:$A$5000,$A313)+COUNTIF(Charges!$A$6:$A$5000,$A313)&gt;1,"Fix: duplicate ID",IF($B313="","Fix: choose a customer ID",IF(COUNTIF(Customers!$A$11:$A$5000,$B313)=0,"Fix: unknown customer ID",IF(COUNTIF(Customers!$A$11:$A$5000,$B313)&gt;1,"Fix: customer ID used twice on Customers",IF(NOT(ISNUMBER($D313)),"Fix: date received",IF(OR($D313&lt;36526,$D313&lt;&gt;INT($D313)),"Fix: date received",IF($D313&gt;AsOf,"Fix: date received is after the as-of date",IF(NOT(ISNUMBER($E313)),"Fix: amount must be a number",IF($E313&lt;=0,"Fix: amount must be more than 0",IF(ROUND($E313,2)&lt;&gt;$E313,"Fix: amount in dollars and cents",IF($E313&gt;999999.99,"Fix: amount too large","OK")))))))))))))</f>
        <v/>
      </c>
    </row>
    <row r="314" customFormat="false" ht="15" hidden="false" customHeight="false" outlineLevel="0" collapsed="false">
      <c r="A314" s="11"/>
      <c r="B314" s="11"/>
      <c r="C314" s="15" t="str">
        <f aca="false">IF($B314="","",IFERROR(INDEX(Customers!$B$11:$B$5000,MATCH($B314,Customers!$A$11:$A$5000,0)),"Unknown ID"))</f>
        <v/>
      </c>
      <c r="D314" s="12"/>
      <c r="E314" s="18"/>
      <c r="F314" s="11"/>
      <c r="G314" s="15" t="str">
        <f aca="false">IF(AND($A314="",$B314="",$D314="",$E314="",$F314=""),"",IF($A314="","Fix: add a payment ID",IF(COUNTIF($A$6:$A$5000,$A314)+COUNTIF(Charges!$A$6:$A$5000,$A314)&gt;1,"Fix: duplicate ID",IF($B314="","Fix: choose a customer ID",IF(COUNTIF(Customers!$A$11:$A$5000,$B314)=0,"Fix: unknown customer ID",IF(COUNTIF(Customers!$A$11:$A$5000,$B314)&gt;1,"Fix: customer ID used twice on Customers",IF(NOT(ISNUMBER($D314)),"Fix: date received",IF(OR($D314&lt;36526,$D314&lt;&gt;INT($D314)),"Fix: date received",IF($D314&gt;AsOf,"Fix: date received is after the as-of date",IF(NOT(ISNUMBER($E314)),"Fix: amount must be a number",IF($E314&lt;=0,"Fix: amount must be more than 0",IF(ROUND($E314,2)&lt;&gt;$E314,"Fix: amount in dollars and cents",IF($E314&gt;999999.99,"Fix: amount too large","OK")))))))))))))</f>
        <v/>
      </c>
    </row>
    <row r="315" customFormat="false" ht="15" hidden="false" customHeight="false" outlineLevel="0" collapsed="false">
      <c r="A315" s="11"/>
      <c r="B315" s="11"/>
      <c r="C315" s="15" t="str">
        <f aca="false">IF($B315="","",IFERROR(INDEX(Customers!$B$11:$B$5000,MATCH($B315,Customers!$A$11:$A$5000,0)),"Unknown ID"))</f>
        <v/>
      </c>
      <c r="D315" s="12"/>
      <c r="E315" s="18"/>
      <c r="F315" s="11"/>
      <c r="G315" s="15" t="str">
        <f aca="false">IF(AND($A315="",$B315="",$D315="",$E315="",$F315=""),"",IF($A315="","Fix: add a payment ID",IF(COUNTIF($A$6:$A$5000,$A315)+COUNTIF(Charges!$A$6:$A$5000,$A315)&gt;1,"Fix: duplicate ID",IF($B315="","Fix: choose a customer ID",IF(COUNTIF(Customers!$A$11:$A$5000,$B315)=0,"Fix: unknown customer ID",IF(COUNTIF(Customers!$A$11:$A$5000,$B315)&gt;1,"Fix: customer ID used twice on Customers",IF(NOT(ISNUMBER($D315)),"Fix: date received",IF(OR($D315&lt;36526,$D315&lt;&gt;INT($D315)),"Fix: date received",IF($D315&gt;AsOf,"Fix: date received is after the as-of date",IF(NOT(ISNUMBER($E315)),"Fix: amount must be a number",IF($E315&lt;=0,"Fix: amount must be more than 0",IF(ROUND($E315,2)&lt;&gt;$E315,"Fix: amount in dollars and cents",IF($E315&gt;999999.99,"Fix: amount too large","OK")))))))))))))</f>
        <v/>
      </c>
    </row>
    <row r="316" customFormat="false" ht="15" hidden="false" customHeight="false" outlineLevel="0" collapsed="false">
      <c r="A316" s="11"/>
      <c r="B316" s="11"/>
      <c r="C316" s="15" t="str">
        <f aca="false">IF($B316="","",IFERROR(INDEX(Customers!$B$11:$B$5000,MATCH($B316,Customers!$A$11:$A$5000,0)),"Unknown ID"))</f>
        <v/>
      </c>
      <c r="D316" s="12"/>
      <c r="E316" s="18"/>
      <c r="F316" s="11"/>
      <c r="G316" s="15" t="str">
        <f aca="false">IF(AND($A316="",$B316="",$D316="",$E316="",$F316=""),"",IF($A316="","Fix: add a payment ID",IF(COUNTIF($A$6:$A$5000,$A316)+COUNTIF(Charges!$A$6:$A$5000,$A316)&gt;1,"Fix: duplicate ID",IF($B316="","Fix: choose a customer ID",IF(COUNTIF(Customers!$A$11:$A$5000,$B316)=0,"Fix: unknown customer ID",IF(COUNTIF(Customers!$A$11:$A$5000,$B316)&gt;1,"Fix: customer ID used twice on Customers",IF(NOT(ISNUMBER($D316)),"Fix: date received",IF(OR($D316&lt;36526,$D316&lt;&gt;INT($D316)),"Fix: date received",IF($D316&gt;AsOf,"Fix: date received is after the as-of date",IF(NOT(ISNUMBER($E316)),"Fix: amount must be a number",IF($E316&lt;=0,"Fix: amount must be more than 0",IF(ROUND($E316,2)&lt;&gt;$E316,"Fix: amount in dollars and cents",IF($E316&gt;999999.99,"Fix: amount too large","OK")))))))))))))</f>
        <v/>
      </c>
    </row>
    <row r="317" customFormat="false" ht="15" hidden="false" customHeight="false" outlineLevel="0" collapsed="false">
      <c r="A317" s="11"/>
      <c r="B317" s="11"/>
      <c r="C317" s="15" t="str">
        <f aca="false">IF($B317="","",IFERROR(INDEX(Customers!$B$11:$B$5000,MATCH($B317,Customers!$A$11:$A$5000,0)),"Unknown ID"))</f>
        <v/>
      </c>
      <c r="D317" s="12"/>
      <c r="E317" s="18"/>
      <c r="F317" s="11"/>
      <c r="G317" s="15" t="str">
        <f aca="false">IF(AND($A317="",$B317="",$D317="",$E317="",$F317=""),"",IF($A317="","Fix: add a payment ID",IF(COUNTIF($A$6:$A$5000,$A317)+COUNTIF(Charges!$A$6:$A$5000,$A317)&gt;1,"Fix: duplicate ID",IF($B317="","Fix: choose a customer ID",IF(COUNTIF(Customers!$A$11:$A$5000,$B317)=0,"Fix: unknown customer ID",IF(COUNTIF(Customers!$A$11:$A$5000,$B317)&gt;1,"Fix: customer ID used twice on Customers",IF(NOT(ISNUMBER($D317)),"Fix: date received",IF(OR($D317&lt;36526,$D317&lt;&gt;INT($D317)),"Fix: date received",IF($D317&gt;AsOf,"Fix: date received is after the as-of date",IF(NOT(ISNUMBER($E317)),"Fix: amount must be a number",IF($E317&lt;=0,"Fix: amount must be more than 0",IF(ROUND($E317,2)&lt;&gt;$E317,"Fix: amount in dollars and cents",IF($E317&gt;999999.99,"Fix: amount too large","OK")))))))))))))</f>
        <v/>
      </c>
    </row>
    <row r="318" customFormat="false" ht="15" hidden="false" customHeight="false" outlineLevel="0" collapsed="false">
      <c r="A318" s="11"/>
      <c r="B318" s="11"/>
      <c r="C318" s="15" t="str">
        <f aca="false">IF($B318="","",IFERROR(INDEX(Customers!$B$11:$B$5000,MATCH($B318,Customers!$A$11:$A$5000,0)),"Unknown ID"))</f>
        <v/>
      </c>
      <c r="D318" s="12"/>
      <c r="E318" s="18"/>
      <c r="F318" s="11"/>
      <c r="G318" s="15" t="str">
        <f aca="false">IF(AND($A318="",$B318="",$D318="",$E318="",$F318=""),"",IF($A318="","Fix: add a payment ID",IF(COUNTIF($A$6:$A$5000,$A318)+COUNTIF(Charges!$A$6:$A$5000,$A318)&gt;1,"Fix: duplicate ID",IF($B318="","Fix: choose a customer ID",IF(COUNTIF(Customers!$A$11:$A$5000,$B318)=0,"Fix: unknown customer ID",IF(COUNTIF(Customers!$A$11:$A$5000,$B318)&gt;1,"Fix: customer ID used twice on Customers",IF(NOT(ISNUMBER($D318)),"Fix: date received",IF(OR($D318&lt;36526,$D318&lt;&gt;INT($D318)),"Fix: date received",IF($D318&gt;AsOf,"Fix: date received is after the as-of date",IF(NOT(ISNUMBER($E318)),"Fix: amount must be a number",IF($E318&lt;=0,"Fix: amount must be more than 0",IF(ROUND($E318,2)&lt;&gt;$E318,"Fix: amount in dollars and cents",IF($E318&gt;999999.99,"Fix: amount too large","OK")))))))))))))</f>
        <v/>
      </c>
    </row>
    <row r="319" customFormat="false" ht="15" hidden="false" customHeight="false" outlineLevel="0" collapsed="false">
      <c r="A319" s="11"/>
      <c r="B319" s="11"/>
      <c r="C319" s="15" t="str">
        <f aca="false">IF($B319="","",IFERROR(INDEX(Customers!$B$11:$B$5000,MATCH($B319,Customers!$A$11:$A$5000,0)),"Unknown ID"))</f>
        <v/>
      </c>
      <c r="D319" s="12"/>
      <c r="E319" s="18"/>
      <c r="F319" s="11"/>
      <c r="G319" s="15" t="str">
        <f aca="false">IF(AND($A319="",$B319="",$D319="",$E319="",$F319=""),"",IF($A319="","Fix: add a payment ID",IF(COUNTIF($A$6:$A$5000,$A319)+COUNTIF(Charges!$A$6:$A$5000,$A319)&gt;1,"Fix: duplicate ID",IF($B319="","Fix: choose a customer ID",IF(COUNTIF(Customers!$A$11:$A$5000,$B319)=0,"Fix: unknown customer ID",IF(COUNTIF(Customers!$A$11:$A$5000,$B319)&gt;1,"Fix: customer ID used twice on Customers",IF(NOT(ISNUMBER($D319)),"Fix: date received",IF(OR($D319&lt;36526,$D319&lt;&gt;INT($D319)),"Fix: date received",IF($D319&gt;AsOf,"Fix: date received is after the as-of date",IF(NOT(ISNUMBER($E319)),"Fix: amount must be a number",IF($E319&lt;=0,"Fix: amount must be more than 0",IF(ROUND($E319,2)&lt;&gt;$E319,"Fix: amount in dollars and cents",IF($E319&gt;999999.99,"Fix: amount too large","OK")))))))))))))</f>
        <v/>
      </c>
    </row>
    <row r="320" customFormat="false" ht="15" hidden="false" customHeight="false" outlineLevel="0" collapsed="false">
      <c r="A320" s="11"/>
      <c r="B320" s="11"/>
      <c r="C320" s="15" t="str">
        <f aca="false">IF($B320="","",IFERROR(INDEX(Customers!$B$11:$B$5000,MATCH($B320,Customers!$A$11:$A$5000,0)),"Unknown ID"))</f>
        <v/>
      </c>
      <c r="D320" s="12"/>
      <c r="E320" s="18"/>
      <c r="F320" s="11"/>
      <c r="G320" s="15" t="str">
        <f aca="false">IF(AND($A320="",$B320="",$D320="",$E320="",$F320=""),"",IF($A320="","Fix: add a payment ID",IF(COUNTIF($A$6:$A$5000,$A320)+COUNTIF(Charges!$A$6:$A$5000,$A320)&gt;1,"Fix: duplicate ID",IF($B320="","Fix: choose a customer ID",IF(COUNTIF(Customers!$A$11:$A$5000,$B320)=0,"Fix: unknown customer ID",IF(COUNTIF(Customers!$A$11:$A$5000,$B320)&gt;1,"Fix: customer ID used twice on Customers",IF(NOT(ISNUMBER($D320)),"Fix: date received",IF(OR($D320&lt;36526,$D320&lt;&gt;INT($D320)),"Fix: date received",IF($D320&gt;AsOf,"Fix: date received is after the as-of date",IF(NOT(ISNUMBER($E320)),"Fix: amount must be a number",IF($E320&lt;=0,"Fix: amount must be more than 0",IF(ROUND($E320,2)&lt;&gt;$E320,"Fix: amount in dollars and cents",IF($E320&gt;999999.99,"Fix: amount too large","OK")))))))))))))</f>
        <v/>
      </c>
    </row>
    <row r="321" customFormat="false" ht="15" hidden="false" customHeight="false" outlineLevel="0" collapsed="false">
      <c r="A321" s="11"/>
      <c r="B321" s="11"/>
      <c r="C321" s="15" t="str">
        <f aca="false">IF($B321="","",IFERROR(INDEX(Customers!$B$11:$B$5000,MATCH($B321,Customers!$A$11:$A$5000,0)),"Unknown ID"))</f>
        <v/>
      </c>
      <c r="D321" s="12"/>
      <c r="E321" s="18"/>
      <c r="F321" s="11"/>
      <c r="G321" s="15" t="str">
        <f aca="false">IF(AND($A321="",$B321="",$D321="",$E321="",$F321=""),"",IF($A321="","Fix: add a payment ID",IF(COUNTIF($A$6:$A$5000,$A321)+COUNTIF(Charges!$A$6:$A$5000,$A321)&gt;1,"Fix: duplicate ID",IF($B321="","Fix: choose a customer ID",IF(COUNTIF(Customers!$A$11:$A$5000,$B321)=0,"Fix: unknown customer ID",IF(COUNTIF(Customers!$A$11:$A$5000,$B321)&gt;1,"Fix: customer ID used twice on Customers",IF(NOT(ISNUMBER($D321)),"Fix: date received",IF(OR($D321&lt;36526,$D321&lt;&gt;INT($D321)),"Fix: date received",IF($D321&gt;AsOf,"Fix: date received is after the as-of date",IF(NOT(ISNUMBER($E321)),"Fix: amount must be a number",IF($E321&lt;=0,"Fix: amount must be more than 0",IF(ROUND($E321,2)&lt;&gt;$E321,"Fix: amount in dollars and cents",IF($E321&gt;999999.99,"Fix: amount too large","OK")))))))))))))</f>
        <v/>
      </c>
    </row>
    <row r="322" customFormat="false" ht="15" hidden="false" customHeight="false" outlineLevel="0" collapsed="false">
      <c r="A322" s="11"/>
      <c r="B322" s="11"/>
      <c r="C322" s="15" t="str">
        <f aca="false">IF($B322="","",IFERROR(INDEX(Customers!$B$11:$B$5000,MATCH($B322,Customers!$A$11:$A$5000,0)),"Unknown ID"))</f>
        <v/>
      </c>
      <c r="D322" s="12"/>
      <c r="E322" s="18"/>
      <c r="F322" s="11"/>
      <c r="G322" s="15" t="str">
        <f aca="false">IF(AND($A322="",$B322="",$D322="",$E322="",$F322=""),"",IF($A322="","Fix: add a payment ID",IF(COUNTIF($A$6:$A$5000,$A322)+COUNTIF(Charges!$A$6:$A$5000,$A322)&gt;1,"Fix: duplicate ID",IF($B322="","Fix: choose a customer ID",IF(COUNTIF(Customers!$A$11:$A$5000,$B322)=0,"Fix: unknown customer ID",IF(COUNTIF(Customers!$A$11:$A$5000,$B322)&gt;1,"Fix: customer ID used twice on Customers",IF(NOT(ISNUMBER($D322)),"Fix: date received",IF(OR($D322&lt;36526,$D322&lt;&gt;INT($D322)),"Fix: date received",IF($D322&gt;AsOf,"Fix: date received is after the as-of date",IF(NOT(ISNUMBER($E322)),"Fix: amount must be a number",IF($E322&lt;=0,"Fix: amount must be more than 0",IF(ROUND($E322,2)&lt;&gt;$E322,"Fix: amount in dollars and cents",IF($E322&gt;999999.99,"Fix: amount too large","OK")))))))))))))</f>
        <v/>
      </c>
    </row>
    <row r="323" customFormat="false" ht="15" hidden="false" customHeight="false" outlineLevel="0" collapsed="false">
      <c r="A323" s="11"/>
      <c r="B323" s="11"/>
      <c r="C323" s="15" t="str">
        <f aca="false">IF($B323="","",IFERROR(INDEX(Customers!$B$11:$B$5000,MATCH($B323,Customers!$A$11:$A$5000,0)),"Unknown ID"))</f>
        <v/>
      </c>
      <c r="D323" s="12"/>
      <c r="E323" s="18"/>
      <c r="F323" s="11"/>
      <c r="G323" s="15" t="str">
        <f aca="false">IF(AND($A323="",$B323="",$D323="",$E323="",$F323=""),"",IF($A323="","Fix: add a payment ID",IF(COUNTIF($A$6:$A$5000,$A323)+COUNTIF(Charges!$A$6:$A$5000,$A323)&gt;1,"Fix: duplicate ID",IF($B323="","Fix: choose a customer ID",IF(COUNTIF(Customers!$A$11:$A$5000,$B323)=0,"Fix: unknown customer ID",IF(COUNTIF(Customers!$A$11:$A$5000,$B323)&gt;1,"Fix: customer ID used twice on Customers",IF(NOT(ISNUMBER($D323)),"Fix: date received",IF(OR($D323&lt;36526,$D323&lt;&gt;INT($D323)),"Fix: date received",IF($D323&gt;AsOf,"Fix: date received is after the as-of date",IF(NOT(ISNUMBER($E323)),"Fix: amount must be a number",IF($E323&lt;=0,"Fix: amount must be more than 0",IF(ROUND($E323,2)&lt;&gt;$E323,"Fix: amount in dollars and cents",IF($E323&gt;999999.99,"Fix: amount too large","OK")))))))))))))</f>
        <v/>
      </c>
    </row>
    <row r="324" customFormat="false" ht="15" hidden="false" customHeight="false" outlineLevel="0" collapsed="false">
      <c r="A324" s="11"/>
      <c r="B324" s="11"/>
      <c r="C324" s="15" t="str">
        <f aca="false">IF($B324="","",IFERROR(INDEX(Customers!$B$11:$B$5000,MATCH($B324,Customers!$A$11:$A$5000,0)),"Unknown ID"))</f>
        <v/>
      </c>
      <c r="D324" s="12"/>
      <c r="E324" s="18"/>
      <c r="F324" s="11"/>
      <c r="G324" s="15" t="str">
        <f aca="false">IF(AND($A324="",$B324="",$D324="",$E324="",$F324=""),"",IF($A324="","Fix: add a payment ID",IF(COUNTIF($A$6:$A$5000,$A324)+COUNTIF(Charges!$A$6:$A$5000,$A324)&gt;1,"Fix: duplicate ID",IF($B324="","Fix: choose a customer ID",IF(COUNTIF(Customers!$A$11:$A$5000,$B324)=0,"Fix: unknown customer ID",IF(COUNTIF(Customers!$A$11:$A$5000,$B324)&gt;1,"Fix: customer ID used twice on Customers",IF(NOT(ISNUMBER($D324)),"Fix: date received",IF(OR($D324&lt;36526,$D324&lt;&gt;INT($D324)),"Fix: date received",IF($D324&gt;AsOf,"Fix: date received is after the as-of date",IF(NOT(ISNUMBER($E324)),"Fix: amount must be a number",IF($E324&lt;=0,"Fix: amount must be more than 0",IF(ROUND($E324,2)&lt;&gt;$E324,"Fix: amount in dollars and cents",IF($E324&gt;999999.99,"Fix: amount too large","OK")))))))))))))</f>
        <v/>
      </c>
    </row>
    <row r="325" customFormat="false" ht="15" hidden="false" customHeight="false" outlineLevel="0" collapsed="false">
      <c r="A325" s="11"/>
      <c r="B325" s="11"/>
      <c r="C325" s="15" t="str">
        <f aca="false">IF($B325="","",IFERROR(INDEX(Customers!$B$11:$B$5000,MATCH($B325,Customers!$A$11:$A$5000,0)),"Unknown ID"))</f>
        <v/>
      </c>
      <c r="D325" s="12"/>
      <c r="E325" s="18"/>
      <c r="F325" s="11"/>
      <c r="G325" s="15" t="str">
        <f aca="false">IF(AND($A325="",$B325="",$D325="",$E325="",$F325=""),"",IF($A325="","Fix: add a payment ID",IF(COUNTIF($A$6:$A$5000,$A325)+COUNTIF(Charges!$A$6:$A$5000,$A325)&gt;1,"Fix: duplicate ID",IF($B325="","Fix: choose a customer ID",IF(COUNTIF(Customers!$A$11:$A$5000,$B325)=0,"Fix: unknown customer ID",IF(COUNTIF(Customers!$A$11:$A$5000,$B325)&gt;1,"Fix: customer ID used twice on Customers",IF(NOT(ISNUMBER($D325)),"Fix: date received",IF(OR($D325&lt;36526,$D325&lt;&gt;INT($D325)),"Fix: date received",IF($D325&gt;AsOf,"Fix: date received is after the as-of date",IF(NOT(ISNUMBER($E325)),"Fix: amount must be a number",IF($E325&lt;=0,"Fix: amount must be more than 0",IF(ROUND($E325,2)&lt;&gt;$E325,"Fix: amount in dollars and cents",IF($E325&gt;999999.99,"Fix: amount too large","OK")))))))))))))</f>
        <v/>
      </c>
    </row>
    <row r="326" customFormat="false" ht="15" hidden="false" customHeight="false" outlineLevel="0" collapsed="false">
      <c r="A326" s="11"/>
      <c r="B326" s="11"/>
      <c r="C326" s="15" t="str">
        <f aca="false">IF($B326="","",IFERROR(INDEX(Customers!$B$11:$B$5000,MATCH($B326,Customers!$A$11:$A$5000,0)),"Unknown ID"))</f>
        <v/>
      </c>
      <c r="D326" s="12"/>
      <c r="E326" s="18"/>
      <c r="F326" s="11"/>
      <c r="G326" s="15" t="str">
        <f aca="false">IF(AND($A326="",$B326="",$D326="",$E326="",$F326=""),"",IF($A326="","Fix: add a payment ID",IF(COUNTIF($A$6:$A$5000,$A326)+COUNTIF(Charges!$A$6:$A$5000,$A326)&gt;1,"Fix: duplicate ID",IF($B326="","Fix: choose a customer ID",IF(COUNTIF(Customers!$A$11:$A$5000,$B326)=0,"Fix: unknown customer ID",IF(COUNTIF(Customers!$A$11:$A$5000,$B326)&gt;1,"Fix: customer ID used twice on Customers",IF(NOT(ISNUMBER($D326)),"Fix: date received",IF(OR($D326&lt;36526,$D326&lt;&gt;INT($D326)),"Fix: date received",IF($D326&gt;AsOf,"Fix: date received is after the as-of date",IF(NOT(ISNUMBER($E326)),"Fix: amount must be a number",IF($E326&lt;=0,"Fix: amount must be more than 0",IF(ROUND($E326,2)&lt;&gt;$E326,"Fix: amount in dollars and cents",IF($E326&gt;999999.99,"Fix: amount too large","OK")))))))))))))</f>
        <v/>
      </c>
    </row>
    <row r="327" customFormat="false" ht="15" hidden="false" customHeight="false" outlineLevel="0" collapsed="false">
      <c r="A327" s="11"/>
      <c r="B327" s="11"/>
      <c r="C327" s="15" t="str">
        <f aca="false">IF($B327="","",IFERROR(INDEX(Customers!$B$11:$B$5000,MATCH($B327,Customers!$A$11:$A$5000,0)),"Unknown ID"))</f>
        <v/>
      </c>
      <c r="D327" s="12"/>
      <c r="E327" s="18"/>
      <c r="F327" s="11"/>
      <c r="G327" s="15" t="str">
        <f aca="false">IF(AND($A327="",$B327="",$D327="",$E327="",$F327=""),"",IF($A327="","Fix: add a payment ID",IF(COUNTIF($A$6:$A$5000,$A327)+COUNTIF(Charges!$A$6:$A$5000,$A327)&gt;1,"Fix: duplicate ID",IF($B327="","Fix: choose a customer ID",IF(COUNTIF(Customers!$A$11:$A$5000,$B327)=0,"Fix: unknown customer ID",IF(COUNTIF(Customers!$A$11:$A$5000,$B327)&gt;1,"Fix: customer ID used twice on Customers",IF(NOT(ISNUMBER($D327)),"Fix: date received",IF(OR($D327&lt;36526,$D327&lt;&gt;INT($D327)),"Fix: date received",IF($D327&gt;AsOf,"Fix: date received is after the as-of date",IF(NOT(ISNUMBER($E327)),"Fix: amount must be a number",IF($E327&lt;=0,"Fix: amount must be more than 0",IF(ROUND($E327,2)&lt;&gt;$E327,"Fix: amount in dollars and cents",IF($E327&gt;999999.99,"Fix: amount too large","OK")))))))))))))</f>
        <v/>
      </c>
    </row>
    <row r="328" customFormat="false" ht="15" hidden="false" customHeight="false" outlineLevel="0" collapsed="false">
      <c r="A328" s="11"/>
      <c r="B328" s="11"/>
      <c r="C328" s="15" t="str">
        <f aca="false">IF($B328="","",IFERROR(INDEX(Customers!$B$11:$B$5000,MATCH($B328,Customers!$A$11:$A$5000,0)),"Unknown ID"))</f>
        <v/>
      </c>
      <c r="D328" s="12"/>
      <c r="E328" s="18"/>
      <c r="F328" s="11"/>
      <c r="G328" s="15" t="str">
        <f aca="false">IF(AND($A328="",$B328="",$D328="",$E328="",$F328=""),"",IF($A328="","Fix: add a payment ID",IF(COUNTIF($A$6:$A$5000,$A328)+COUNTIF(Charges!$A$6:$A$5000,$A328)&gt;1,"Fix: duplicate ID",IF($B328="","Fix: choose a customer ID",IF(COUNTIF(Customers!$A$11:$A$5000,$B328)=0,"Fix: unknown customer ID",IF(COUNTIF(Customers!$A$11:$A$5000,$B328)&gt;1,"Fix: customer ID used twice on Customers",IF(NOT(ISNUMBER($D328)),"Fix: date received",IF(OR($D328&lt;36526,$D328&lt;&gt;INT($D328)),"Fix: date received",IF($D328&gt;AsOf,"Fix: date received is after the as-of date",IF(NOT(ISNUMBER($E328)),"Fix: amount must be a number",IF($E328&lt;=0,"Fix: amount must be more than 0",IF(ROUND($E328,2)&lt;&gt;$E328,"Fix: amount in dollars and cents",IF($E328&gt;999999.99,"Fix: amount too large","OK")))))))))))))</f>
        <v/>
      </c>
    </row>
    <row r="329" customFormat="false" ht="15" hidden="false" customHeight="false" outlineLevel="0" collapsed="false">
      <c r="A329" s="11"/>
      <c r="B329" s="11"/>
      <c r="C329" s="15" t="str">
        <f aca="false">IF($B329="","",IFERROR(INDEX(Customers!$B$11:$B$5000,MATCH($B329,Customers!$A$11:$A$5000,0)),"Unknown ID"))</f>
        <v/>
      </c>
      <c r="D329" s="12"/>
      <c r="E329" s="18"/>
      <c r="F329" s="11"/>
      <c r="G329" s="15" t="str">
        <f aca="false">IF(AND($A329="",$B329="",$D329="",$E329="",$F329=""),"",IF($A329="","Fix: add a payment ID",IF(COUNTIF($A$6:$A$5000,$A329)+COUNTIF(Charges!$A$6:$A$5000,$A329)&gt;1,"Fix: duplicate ID",IF($B329="","Fix: choose a customer ID",IF(COUNTIF(Customers!$A$11:$A$5000,$B329)=0,"Fix: unknown customer ID",IF(COUNTIF(Customers!$A$11:$A$5000,$B329)&gt;1,"Fix: customer ID used twice on Customers",IF(NOT(ISNUMBER($D329)),"Fix: date received",IF(OR($D329&lt;36526,$D329&lt;&gt;INT($D329)),"Fix: date received",IF($D329&gt;AsOf,"Fix: date received is after the as-of date",IF(NOT(ISNUMBER($E329)),"Fix: amount must be a number",IF($E329&lt;=0,"Fix: amount must be more than 0",IF(ROUND($E329,2)&lt;&gt;$E329,"Fix: amount in dollars and cents",IF($E329&gt;999999.99,"Fix: amount too large","OK")))))))))))))</f>
        <v/>
      </c>
    </row>
    <row r="330" customFormat="false" ht="15" hidden="false" customHeight="false" outlineLevel="0" collapsed="false">
      <c r="A330" s="11"/>
      <c r="B330" s="11"/>
      <c r="C330" s="15" t="str">
        <f aca="false">IF($B330="","",IFERROR(INDEX(Customers!$B$11:$B$5000,MATCH($B330,Customers!$A$11:$A$5000,0)),"Unknown ID"))</f>
        <v/>
      </c>
      <c r="D330" s="12"/>
      <c r="E330" s="18"/>
      <c r="F330" s="11"/>
      <c r="G330" s="15" t="str">
        <f aca="false">IF(AND($A330="",$B330="",$D330="",$E330="",$F330=""),"",IF($A330="","Fix: add a payment ID",IF(COUNTIF($A$6:$A$5000,$A330)+COUNTIF(Charges!$A$6:$A$5000,$A330)&gt;1,"Fix: duplicate ID",IF($B330="","Fix: choose a customer ID",IF(COUNTIF(Customers!$A$11:$A$5000,$B330)=0,"Fix: unknown customer ID",IF(COUNTIF(Customers!$A$11:$A$5000,$B330)&gt;1,"Fix: customer ID used twice on Customers",IF(NOT(ISNUMBER($D330)),"Fix: date received",IF(OR($D330&lt;36526,$D330&lt;&gt;INT($D330)),"Fix: date received",IF($D330&gt;AsOf,"Fix: date received is after the as-of date",IF(NOT(ISNUMBER($E330)),"Fix: amount must be a number",IF($E330&lt;=0,"Fix: amount must be more than 0",IF(ROUND($E330,2)&lt;&gt;$E330,"Fix: amount in dollars and cents",IF($E330&gt;999999.99,"Fix: amount too large","OK")))))))))))))</f>
        <v/>
      </c>
    </row>
    <row r="331" customFormat="false" ht="15" hidden="false" customHeight="false" outlineLevel="0" collapsed="false">
      <c r="A331" s="11"/>
      <c r="B331" s="11"/>
      <c r="C331" s="15" t="str">
        <f aca="false">IF($B331="","",IFERROR(INDEX(Customers!$B$11:$B$5000,MATCH($B331,Customers!$A$11:$A$5000,0)),"Unknown ID"))</f>
        <v/>
      </c>
      <c r="D331" s="12"/>
      <c r="E331" s="18"/>
      <c r="F331" s="11"/>
      <c r="G331" s="15" t="str">
        <f aca="false">IF(AND($A331="",$B331="",$D331="",$E331="",$F331=""),"",IF($A331="","Fix: add a payment ID",IF(COUNTIF($A$6:$A$5000,$A331)+COUNTIF(Charges!$A$6:$A$5000,$A331)&gt;1,"Fix: duplicate ID",IF($B331="","Fix: choose a customer ID",IF(COUNTIF(Customers!$A$11:$A$5000,$B331)=0,"Fix: unknown customer ID",IF(COUNTIF(Customers!$A$11:$A$5000,$B331)&gt;1,"Fix: customer ID used twice on Customers",IF(NOT(ISNUMBER($D331)),"Fix: date received",IF(OR($D331&lt;36526,$D331&lt;&gt;INT($D331)),"Fix: date received",IF($D331&gt;AsOf,"Fix: date received is after the as-of date",IF(NOT(ISNUMBER($E331)),"Fix: amount must be a number",IF($E331&lt;=0,"Fix: amount must be more than 0",IF(ROUND($E331,2)&lt;&gt;$E331,"Fix: amount in dollars and cents",IF($E331&gt;999999.99,"Fix: amount too large","OK")))))))))))))</f>
        <v/>
      </c>
    </row>
    <row r="332" customFormat="false" ht="15" hidden="false" customHeight="false" outlineLevel="0" collapsed="false">
      <c r="A332" s="11"/>
      <c r="B332" s="11"/>
      <c r="C332" s="15" t="str">
        <f aca="false">IF($B332="","",IFERROR(INDEX(Customers!$B$11:$B$5000,MATCH($B332,Customers!$A$11:$A$5000,0)),"Unknown ID"))</f>
        <v/>
      </c>
      <c r="D332" s="12"/>
      <c r="E332" s="18"/>
      <c r="F332" s="11"/>
      <c r="G332" s="15" t="str">
        <f aca="false">IF(AND($A332="",$B332="",$D332="",$E332="",$F332=""),"",IF($A332="","Fix: add a payment ID",IF(COUNTIF($A$6:$A$5000,$A332)+COUNTIF(Charges!$A$6:$A$5000,$A332)&gt;1,"Fix: duplicate ID",IF($B332="","Fix: choose a customer ID",IF(COUNTIF(Customers!$A$11:$A$5000,$B332)=0,"Fix: unknown customer ID",IF(COUNTIF(Customers!$A$11:$A$5000,$B332)&gt;1,"Fix: customer ID used twice on Customers",IF(NOT(ISNUMBER($D332)),"Fix: date received",IF(OR($D332&lt;36526,$D332&lt;&gt;INT($D332)),"Fix: date received",IF($D332&gt;AsOf,"Fix: date received is after the as-of date",IF(NOT(ISNUMBER($E332)),"Fix: amount must be a number",IF($E332&lt;=0,"Fix: amount must be more than 0",IF(ROUND($E332,2)&lt;&gt;$E332,"Fix: amount in dollars and cents",IF($E332&gt;999999.99,"Fix: amount too large","OK")))))))))))))</f>
        <v/>
      </c>
    </row>
    <row r="333" customFormat="false" ht="15" hidden="false" customHeight="false" outlineLevel="0" collapsed="false">
      <c r="A333" s="11"/>
      <c r="B333" s="11"/>
      <c r="C333" s="15" t="str">
        <f aca="false">IF($B333="","",IFERROR(INDEX(Customers!$B$11:$B$5000,MATCH($B333,Customers!$A$11:$A$5000,0)),"Unknown ID"))</f>
        <v/>
      </c>
      <c r="D333" s="12"/>
      <c r="E333" s="18"/>
      <c r="F333" s="11"/>
      <c r="G333" s="15" t="str">
        <f aca="false">IF(AND($A333="",$B333="",$D333="",$E333="",$F333=""),"",IF($A333="","Fix: add a payment ID",IF(COUNTIF($A$6:$A$5000,$A333)+COUNTIF(Charges!$A$6:$A$5000,$A333)&gt;1,"Fix: duplicate ID",IF($B333="","Fix: choose a customer ID",IF(COUNTIF(Customers!$A$11:$A$5000,$B333)=0,"Fix: unknown customer ID",IF(COUNTIF(Customers!$A$11:$A$5000,$B333)&gt;1,"Fix: customer ID used twice on Customers",IF(NOT(ISNUMBER($D333)),"Fix: date received",IF(OR($D333&lt;36526,$D333&lt;&gt;INT($D333)),"Fix: date received",IF($D333&gt;AsOf,"Fix: date received is after the as-of date",IF(NOT(ISNUMBER($E333)),"Fix: amount must be a number",IF($E333&lt;=0,"Fix: amount must be more than 0",IF(ROUND($E333,2)&lt;&gt;$E333,"Fix: amount in dollars and cents",IF($E333&gt;999999.99,"Fix: amount too large","OK")))))))))))))</f>
        <v/>
      </c>
    </row>
    <row r="334" customFormat="false" ht="15" hidden="false" customHeight="false" outlineLevel="0" collapsed="false">
      <c r="A334" s="11"/>
      <c r="B334" s="11"/>
      <c r="C334" s="15" t="str">
        <f aca="false">IF($B334="","",IFERROR(INDEX(Customers!$B$11:$B$5000,MATCH($B334,Customers!$A$11:$A$5000,0)),"Unknown ID"))</f>
        <v/>
      </c>
      <c r="D334" s="12"/>
      <c r="E334" s="18"/>
      <c r="F334" s="11"/>
      <c r="G334" s="15" t="str">
        <f aca="false">IF(AND($A334="",$B334="",$D334="",$E334="",$F334=""),"",IF($A334="","Fix: add a payment ID",IF(COUNTIF($A$6:$A$5000,$A334)+COUNTIF(Charges!$A$6:$A$5000,$A334)&gt;1,"Fix: duplicate ID",IF($B334="","Fix: choose a customer ID",IF(COUNTIF(Customers!$A$11:$A$5000,$B334)=0,"Fix: unknown customer ID",IF(COUNTIF(Customers!$A$11:$A$5000,$B334)&gt;1,"Fix: customer ID used twice on Customers",IF(NOT(ISNUMBER($D334)),"Fix: date received",IF(OR($D334&lt;36526,$D334&lt;&gt;INT($D334)),"Fix: date received",IF($D334&gt;AsOf,"Fix: date received is after the as-of date",IF(NOT(ISNUMBER($E334)),"Fix: amount must be a number",IF($E334&lt;=0,"Fix: amount must be more than 0",IF(ROUND($E334,2)&lt;&gt;$E334,"Fix: amount in dollars and cents",IF($E334&gt;999999.99,"Fix: amount too large","OK")))))))))))))</f>
        <v/>
      </c>
    </row>
    <row r="335" customFormat="false" ht="15" hidden="false" customHeight="false" outlineLevel="0" collapsed="false">
      <c r="A335" s="11"/>
      <c r="B335" s="11"/>
      <c r="C335" s="15" t="str">
        <f aca="false">IF($B335="","",IFERROR(INDEX(Customers!$B$11:$B$5000,MATCH($B335,Customers!$A$11:$A$5000,0)),"Unknown ID"))</f>
        <v/>
      </c>
      <c r="D335" s="12"/>
      <c r="E335" s="18"/>
      <c r="F335" s="11"/>
      <c r="G335" s="15" t="str">
        <f aca="false">IF(AND($A335="",$B335="",$D335="",$E335="",$F335=""),"",IF($A335="","Fix: add a payment ID",IF(COUNTIF($A$6:$A$5000,$A335)+COUNTIF(Charges!$A$6:$A$5000,$A335)&gt;1,"Fix: duplicate ID",IF($B335="","Fix: choose a customer ID",IF(COUNTIF(Customers!$A$11:$A$5000,$B335)=0,"Fix: unknown customer ID",IF(COUNTIF(Customers!$A$11:$A$5000,$B335)&gt;1,"Fix: customer ID used twice on Customers",IF(NOT(ISNUMBER($D335)),"Fix: date received",IF(OR($D335&lt;36526,$D335&lt;&gt;INT($D335)),"Fix: date received",IF($D335&gt;AsOf,"Fix: date received is after the as-of date",IF(NOT(ISNUMBER($E335)),"Fix: amount must be a number",IF($E335&lt;=0,"Fix: amount must be more than 0",IF(ROUND($E335,2)&lt;&gt;$E335,"Fix: amount in dollars and cents",IF($E335&gt;999999.99,"Fix: amount too large","OK")))))))))))))</f>
        <v/>
      </c>
    </row>
    <row r="336" customFormat="false" ht="15" hidden="false" customHeight="false" outlineLevel="0" collapsed="false">
      <c r="A336" s="11"/>
      <c r="B336" s="11"/>
      <c r="C336" s="15" t="str">
        <f aca="false">IF($B336="","",IFERROR(INDEX(Customers!$B$11:$B$5000,MATCH($B336,Customers!$A$11:$A$5000,0)),"Unknown ID"))</f>
        <v/>
      </c>
      <c r="D336" s="12"/>
      <c r="E336" s="18"/>
      <c r="F336" s="11"/>
      <c r="G336" s="15" t="str">
        <f aca="false">IF(AND($A336="",$B336="",$D336="",$E336="",$F336=""),"",IF($A336="","Fix: add a payment ID",IF(COUNTIF($A$6:$A$5000,$A336)+COUNTIF(Charges!$A$6:$A$5000,$A336)&gt;1,"Fix: duplicate ID",IF($B336="","Fix: choose a customer ID",IF(COUNTIF(Customers!$A$11:$A$5000,$B336)=0,"Fix: unknown customer ID",IF(COUNTIF(Customers!$A$11:$A$5000,$B336)&gt;1,"Fix: customer ID used twice on Customers",IF(NOT(ISNUMBER($D336)),"Fix: date received",IF(OR($D336&lt;36526,$D336&lt;&gt;INT($D336)),"Fix: date received",IF($D336&gt;AsOf,"Fix: date received is after the as-of date",IF(NOT(ISNUMBER($E336)),"Fix: amount must be a number",IF($E336&lt;=0,"Fix: amount must be more than 0",IF(ROUND($E336,2)&lt;&gt;$E336,"Fix: amount in dollars and cents",IF($E336&gt;999999.99,"Fix: amount too large","OK")))))))))))))</f>
        <v/>
      </c>
    </row>
    <row r="337" customFormat="false" ht="15" hidden="false" customHeight="false" outlineLevel="0" collapsed="false">
      <c r="A337" s="11"/>
      <c r="B337" s="11"/>
      <c r="C337" s="15" t="str">
        <f aca="false">IF($B337="","",IFERROR(INDEX(Customers!$B$11:$B$5000,MATCH($B337,Customers!$A$11:$A$5000,0)),"Unknown ID"))</f>
        <v/>
      </c>
      <c r="D337" s="12"/>
      <c r="E337" s="18"/>
      <c r="F337" s="11"/>
      <c r="G337" s="15" t="str">
        <f aca="false">IF(AND($A337="",$B337="",$D337="",$E337="",$F337=""),"",IF($A337="","Fix: add a payment ID",IF(COUNTIF($A$6:$A$5000,$A337)+COUNTIF(Charges!$A$6:$A$5000,$A337)&gt;1,"Fix: duplicate ID",IF($B337="","Fix: choose a customer ID",IF(COUNTIF(Customers!$A$11:$A$5000,$B337)=0,"Fix: unknown customer ID",IF(COUNTIF(Customers!$A$11:$A$5000,$B337)&gt;1,"Fix: customer ID used twice on Customers",IF(NOT(ISNUMBER($D337)),"Fix: date received",IF(OR($D337&lt;36526,$D337&lt;&gt;INT($D337)),"Fix: date received",IF($D337&gt;AsOf,"Fix: date received is after the as-of date",IF(NOT(ISNUMBER($E337)),"Fix: amount must be a number",IF($E337&lt;=0,"Fix: amount must be more than 0",IF(ROUND($E337,2)&lt;&gt;$E337,"Fix: amount in dollars and cents",IF($E337&gt;999999.99,"Fix: amount too large","OK")))))))))))))</f>
        <v/>
      </c>
    </row>
    <row r="338" customFormat="false" ht="15" hidden="false" customHeight="false" outlineLevel="0" collapsed="false">
      <c r="A338" s="11"/>
      <c r="B338" s="11"/>
      <c r="C338" s="15" t="str">
        <f aca="false">IF($B338="","",IFERROR(INDEX(Customers!$B$11:$B$5000,MATCH($B338,Customers!$A$11:$A$5000,0)),"Unknown ID"))</f>
        <v/>
      </c>
      <c r="D338" s="12"/>
      <c r="E338" s="18"/>
      <c r="F338" s="11"/>
      <c r="G338" s="15" t="str">
        <f aca="false">IF(AND($A338="",$B338="",$D338="",$E338="",$F338=""),"",IF($A338="","Fix: add a payment ID",IF(COUNTIF($A$6:$A$5000,$A338)+COUNTIF(Charges!$A$6:$A$5000,$A338)&gt;1,"Fix: duplicate ID",IF($B338="","Fix: choose a customer ID",IF(COUNTIF(Customers!$A$11:$A$5000,$B338)=0,"Fix: unknown customer ID",IF(COUNTIF(Customers!$A$11:$A$5000,$B338)&gt;1,"Fix: customer ID used twice on Customers",IF(NOT(ISNUMBER($D338)),"Fix: date received",IF(OR($D338&lt;36526,$D338&lt;&gt;INT($D338)),"Fix: date received",IF($D338&gt;AsOf,"Fix: date received is after the as-of date",IF(NOT(ISNUMBER($E338)),"Fix: amount must be a number",IF($E338&lt;=0,"Fix: amount must be more than 0",IF(ROUND($E338,2)&lt;&gt;$E338,"Fix: amount in dollars and cents",IF($E338&gt;999999.99,"Fix: amount too large","OK")))))))))))))</f>
        <v/>
      </c>
    </row>
    <row r="339" customFormat="false" ht="15" hidden="false" customHeight="false" outlineLevel="0" collapsed="false">
      <c r="A339" s="11"/>
      <c r="B339" s="11"/>
      <c r="C339" s="15" t="str">
        <f aca="false">IF($B339="","",IFERROR(INDEX(Customers!$B$11:$B$5000,MATCH($B339,Customers!$A$11:$A$5000,0)),"Unknown ID"))</f>
        <v/>
      </c>
      <c r="D339" s="12"/>
      <c r="E339" s="18"/>
      <c r="F339" s="11"/>
      <c r="G339" s="15" t="str">
        <f aca="false">IF(AND($A339="",$B339="",$D339="",$E339="",$F339=""),"",IF($A339="","Fix: add a payment ID",IF(COUNTIF($A$6:$A$5000,$A339)+COUNTIF(Charges!$A$6:$A$5000,$A339)&gt;1,"Fix: duplicate ID",IF($B339="","Fix: choose a customer ID",IF(COUNTIF(Customers!$A$11:$A$5000,$B339)=0,"Fix: unknown customer ID",IF(COUNTIF(Customers!$A$11:$A$5000,$B339)&gt;1,"Fix: customer ID used twice on Customers",IF(NOT(ISNUMBER($D339)),"Fix: date received",IF(OR($D339&lt;36526,$D339&lt;&gt;INT($D339)),"Fix: date received",IF($D339&gt;AsOf,"Fix: date received is after the as-of date",IF(NOT(ISNUMBER($E339)),"Fix: amount must be a number",IF($E339&lt;=0,"Fix: amount must be more than 0",IF(ROUND($E339,2)&lt;&gt;$E339,"Fix: amount in dollars and cents",IF($E339&gt;999999.99,"Fix: amount too large","OK")))))))))))))</f>
        <v/>
      </c>
    </row>
    <row r="340" customFormat="false" ht="15" hidden="false" customHeight="false" outlineLevel="0" collapsed="false">
      <c r="A340" s="11"/>
      <c r="B340" s="11"/>
      <c r="C340" s="15" t="str">
        <f aca="false">IF($B340="","",IFERROR(INDEX(Customers!$B$11:$B$5000,MATCH($B340,Customers!$A$11:$A$5000,0)),"Unknown ID"))</f>
        <v/>
      </c>
      <c r="D340" s="12"/>
      <c r="E340" s="18"/>
      <c r="F340" s="11"/>
      <c r="G340" s="15" t="str">
        <f aca="false">IF(AND($A340="",$B340="",$D340="",$E340="",$F340=""),"",IF($A340="","Fix: add a payment ID",IF(COUNTIF($A$6:$A$5000,$A340)+COUNTIF(Charges!$A$6:$A$5000,$A340)&gt;1,"Fix: duplicate ID",IF($B340="","Fix: choose a customer ID",IF(COUNTIF(Customers!$A$11:$A$5000,$B340)=0,"Fix: unknown customer ID",IF(COUNTIF(Customers!$A$11:$A$5000,$B340)&gt;1,"Fix: customer ID used twice on Customers",IF(NOT(ISNUMBER($D340)),"Fix: date received",IF(OR($D340&lt;36526,$D340&lt;&gt;INT($D340)),"Fix: date received",IF($D340&gt;AsOf,"Fix: date received is after the as-of date",IF(NOT(ISNUMBER($E340)),"Fix: amount must be a number",IF($E340&lt;=0,"Fix: amount must be more than 0",IF(ROUND($E340,2)&lt;&gt;$E340,"Fix: amount in dollars and cents",IF($E340&gt;999999.99,"Fix: amount too large","OK")))))))))))))</f>
        <v/>
      </c>
    </row>
    <row r="341" customFormat="false" ht="15" hidden="false" customHeight="false" outlineLevel="0" collapsed="false">
      <c r="A341" s="11"/>
      <c r="B341" s="11"/>
      <c r="C341" s="15" t="str">
        <f aca="false">IF($B341="","",IFERROR(INDEX(Customers!$B$11:$B$5000,MATCH($B341,Customers!$A$11:$A$5000,0)),"Unknown ID"))</f>
        <v/>
      </c>
      <c r="D341" s="12"/>
      <c r="E341" s="18"/>
      <c r="F341" s="11"/>
      <c r="G341" s="15" t="str">
        <f aca="false">IF(AND($A341="",$B341="",$D341="",$E341="",$F341=""),"",IF($A341="","Fix: add a payment ID",IF(COUNTIF($A$6:$A$5000,$A341)+COUNTIF(Charges!$A$6:$A$5000,$A341)&gt;1,"Fix: duplicate ID",IF($B341="","Fix: choose a customer ID",IF(COUNTIF(Customers!$A$11:$A$5000,$B341)=0,"Fix: unknown customer ID",IF(COUNTIF(Customers!$A$11:$A$5000,$B341)&gt;1,"Fix: customer ID used twice on Customers",IF(NOT(ISNUMBER($D341)),"Fix: date received",IF(OR($D341&lt;36526,$D341&lt;&gt;INT($D341)),"Fix: date received",IF($D341&gt;AsOf,"Fix: date received is after the as-of date",IF(NOT(ISNUMBER($E341)),"Fix: amount must be a number",IF($E341&lt;=0,"Fix: amount must be more than 0",IF(ROUND($E341,2)&lt;&gt;$E341,"Fix: amount in dollars and cents",IF($E341&gt;999999.99,"Fix: amount too large","OK")))))))))))))</f>
        <v/>
      </c>
    </row>
    <row r="342" customFormat="false" ht="15" hidden="false" customHeight="false" outlineLevel="0" collapsed="false">
      <c r="A342" s="11"/>
      <c r="B342" s="11"/>
      <c r="C342" s="15" t="str">
        <f aca="false">IF($B342="","",IFERROR(INDEX(Customers!$B$11:$B$5000,MATCH($B342,Customers!$A$11:$A$5000,0)),"Unknown ID"))</f>
        <v/>
      </c>
      <c r="D342" s="12"/>
      <c r="E342" s="18"/>
      <c r="F342" s="11"/>
      <c r="G342" s="15" t="str">
        <f aca="false">IF(AND($A342="",$B342="",$D342="",$E342="",$F342=""),"",IF($A342="","Fix: add a payment ID",IF(COUNTIF($A$6:$A$5000,$A342)+COUNTIF(Charges!$A$6:$A$5000,$A342)&gt;1,"Fix: duplicate ID",IF($B342="","Fix: choose a customer ID",IF(COUNTIF(Customers!$A$11:$A$5000,$B342)=0,"Fix: unknown customer ID",IF(COUNTIF(Customers!$A$11:$A$5000,$B342)&gt;1,"Fix: customer ID used twice on Customers",IF(NOT(ISNUMBER($D342)),"Fix: date received",IF(OR($D342&lt;36526,$D342&lt;&gt;INT($D342)),"Fix: date received",IF($D342&gt;AsOf,"Fix: date received is after the as-of date",IF(NOT(ISNUMBER($E342)),"Fix: amount must be a number",IF($E342&lt;=0,"Fix: amount must be more than 0",IF(ROUND($E342,2)&lt;&gt;$E342,"Fix: amount in dollars and cents",IF($E342&gt;999999.99,"Fix: amount too large","OK")))))))))))))</f>
        <v/>
      </c>
    </row>
    <row r="343" customFormat="false" ht="15" hidden="false" customHeight="false" outlineLevel="0" collapsed="false">
      <c r="A343" s="11"/>
      <c r="B343" s="11"/>
      <c r="C343" s="15" t="str">
        <f aca="false">IF($B343="","",IFERROR(INDEX(Customers!$B$11:$B$5000,MATCH($B343,Customers!$A$11:$A$5000,0)),"Unknown ID"))</f>
        <v/>
      </c>
      <c r="D343" s="12"/>
      <c r="E343" s="18"/>
      <c r="F343" s="11"/>
      <c r="G343" s="15" t="str">
        <f aca="false">IF(AND($A343="",$B343="",$D343="",$E343="",$F343=""),"",IF($A343="","Fix: add a payment ID",IF(COUNTIF($A$6:$A$5000,$A343)+COUNTIF(Charges!$A$6:$A$5000,$A343)&gt;1,"Fix: duplicate ID",IF($B343="","Fix: choose a customer ID",IF(COUNTIF(Customers!$A$11:$A$5000,$B343)=0,"Fix: unknown customer ID",IF(COUNTIF(Customers!$A$11:$A$5000,$B343)&gt;1,"Fix: customer ID used twice on Customers",IF(NOT(ISNUMBER($D343)),"Fix: date received",IF(OR($D343&lt;36526,$D343&lt;&gt;INT($D343)),"Fix: date received",IF($D343&gt;AsOf,"Fix: date received is after the as-of date",IF(NOT(ISNUMBER($E343)),"Fix: amount must be a number",IF($E343&lt;=0,"Fix: amount must be more than 0",IF(ROUND($E343,2)&lt;&gt;$E343,"Fix: amount in dollars and cents",IF($E343&gt;999999.99,"Fix: amount too large","OK")))))))))))))</f>
        <v/>
      </c>
    </row>
    <row r="344" customFormat="false" ht="15" hidden="false" customHeight="false" outlineLevel="0" collapsed="false">
      <c r="A344" s="11"/>
      <c r="B344" s="11"/>
      <c r="C344" s="15" t="str">
        <f aca="false">IF($B344="","",IFERROR(INDEX(Customers!$B$11:$B$5000,MATCH($B344,Customers!$A$11:$A$5000,0)),"Unknown ID"))</f>
        <v/>
      </c>
      <c r="D344" s="12"/>
      <c r="E344" s="18"/>
      <c r="F344" s="11"/>
      <c r="G344" s="15" t="str">
        <f aca="false">IF(AND($A344="",$B344="",$D344="",$E344="",$F344=""),"",IF($A344="","Fix: add a payment ID",IF(COUNTIF($A$6:$A$5000,$A344)+COUNTIF(Charges!$A$6:$A$5000,$A344)&gt;1,"Fix: duplicate ID",IF($B344="","Fix: choose a customer ID",IF(COUNTIF(Customers!$A$11:$A$5000,$B344)=0,"Fix: unknown customer ID",IF(COUNTIF(Customers!$A$11:$A$5000,$B344)&gt;1,"Fix: customer ID used twice on Customers",IF(NOT(ISNUMBER($D344)),"Fix: date received",IF(OR($D344&lt;36526,$D344&lt;&gt;INT($D344)),"Fix: date received",IF($D344&gt;AsOf,"Fix: date received is after the as-of date",IF(NOT(ISNUMBER($E344)),"Fix: amount must be a number",IF($E344&lt;=0,"Fix: amount must be more than 0",IF(ROUND($E344,2)&lt;&gt;$E344,"Fix: amount in dollars and cents",IF($E344&gt;999999.99,"Fix: amount too large","OK")))))))))))))</f>
        <v/>
      </c>
    </row>
    <row r="345" customFormat="false" ht="15" hidden="false" customHeight="false" outlineLevel="0" collapsed="false">
      <c r="A345" s="11"/>
      <c r="B345" s="11"/>
      <c r="C345" s="15" t="str">
        <f aca="false">IF($B345="","",IFERROR(INDEX(Customers!$B$11:$B$5000,MATCH($B345,Customers!$A$11:$A$5000,0)),"Unknown ID"))</f>
        <v/>
      </c>
      <c r="D345" s="12"/>
      <c r="E345" s="18"/>
      <c r="F345" s="11"/>
      <c r="G345" s="15" t="str">
        <f aca="false">IF(AND($A345="",$B345="",$D345="",$E345="",$F345=""),"",IF($A345="","Fix: add a payment ID",IF(COUNTIF($A$6:$A$5000,$A345)+COUNTIF(Charges!$A$6:$A$5000,$A345)&gt;1,"Fix: duplicate ID",IF($B345="","Fix: choose a customer ID",IF(COUNTIF(Customers!$A$11:$A$5000,$B345)=0,"Fix: unknown customer ID",IF(COUNTIF(Customers!$A$11:$A$5000,$B345)&gt;1,"Fix: customer ID used twice on Customers",IF(NOT(ISNUMBER($D345)),"Fix: date received",IF(OR($D345&lt;36526,$D345&lt;&gt;INT($D345)),"Fix: date received",IF($D345&gt;AsOf,"Fix: date received is after the as-of date",IF(NOT(ISNUMBER($E345)),"Fix: amount must be a number",IF($E345&lt;=0,"Fix: amount must be more than 0",IF(ROUND($E345,2)&lt;&gt;$E345,"Fix: amount in dollars and cents",IF($E345&gt;999999.99,"Fix: amount too large","OK")))))))))))))</f>
        <v/>
      </c>
    </row>
    <row r="346" customFormat="false" ht="15" hidden="false" customHeight="false" outlineLevel="0" collapsed="false">
      <c r="A346" s="11"/>
      <c r="B346" s="11"/>
      <c r="C346" s="15" t="str">
        <f aca="false">IF($B346="","",IFERROR(INDEX(Customers!$B$11:$B$5000,MATCH($B346,Customers!$A$11:$A$5000,0)),"Unknown ID"))</f>
        <v/>
      </c>
      <c r="D346" s="12"/>
      <c r="E346" s="18"/>
      <c r="F346" s="11"/>
      <c r="G346" s="15" t="str">
        <f aca="false">IF(AND($A346="",$B346="",$D346="",$E346="",$F346=""),"",IF($A346="","Fix: add a payment ID",IF(COUNTIF($A$6:$A$5000,$A346)+COUNTIF(Charges!$A$6:$A$5000,$A346)&gt;1,"Fix: duplicate ID",IF($B346="","Fix: choose a customer ID",IF(COUNTIF(Customers!$A$11:$A$5000,$B346)=0,"Fix: unknown customer ID",IF(COUNTIF(Customers!$A$11:$A$5000,$B346)&gt;1,"Fix: customer ID used twice on Customers",IF(NOT(ISNUMBER($D346)),"Fix: date received",IF(OR($D346&lt;36526,$D346&lt;&gt;INT($D346)),"Fix: date received",IF($D346&gt;AsOf,"Fix: date received is after the as-of date",IF(NOT(ISNUMBER($E346)),"Fix: amount must be a number",IF($E346&lt;=0,"Fix: amount must be more than 0",IF(ROUND($E346,2)&lt;&gt;$E346,"Fix: amount in dollars and cents",IF($E346&gt;999999.99,"Fix: amount too large","OK")))))))))))))</f>
        <v/>
      </c>
    </row>
    <row r="347" customFormat="false" ht="15" hidden="false" customHeight="false" outlineLevel="0" collapsed="false">
      <c r="A347" s="11"/>
      <c r="B347" s="11"/>
      <c r="C347" s="15" t="str">
        <f aca="false">IF($B347="","",IFERROR(INDEX(Customers!$B$11:$B$5000,MATCH($B347,Customers!$A$11:$A$5000,0)),"Unknown ID"))</f>
        <v/>
      </c>
      <c r="D347" s="12"/>
      <c r="E347" s="18"/>
      <c r="F347" s="11"/>
      <c r="G347" s="15" t="str">
        <f aca="false">IF(AND($A347="",$B347="",$D347="",$E347="",$F347=""),"",IF($A347="","Fix: add a payment ID",IF(COUNTIF($A$6:$A$5000,$A347)+COUNTIF(Charges!$A$6:$A$5000,$A347)&gt;1,"Fix: duplicate ID",IF($B347="","Fix: choose a customer ID",IF(COUNTIF(Customers!$A$11:$A$5000,$B347)=0,"Fix: unknown customer ID",IF(COUNTIF(Customers!$A$11:$A$5000,$B347)&gt;1,"Fix: customer ID used twice on Customers",IF(NOT(ISNUMBER($D347)),"Fix: date received",IF(OR($D347&lt;36526,$D347&lt;&gt;INT($D347)),"Fix: date received",IF($D347&gt;AsOf,"Fix: date received is after the as-of date",IF(NOT(ISNUMBER($E347)),"Fix: amount must be a number",IF($E347&lt;=0,"Fix: amount must be more than 0",IF(ROUND($E347,2)&lt;&gt;$E347,"Fix: amount in dollars and cents",IF($E347&gt;999999.99,"Fix: amount too large","OK")))))))))))))</f>
        <v/>
      </c>
    </row>
    <row r="348" customFormat="false" ht="15" hidden="false" customHeight="false" outlineLevel="0" collapsed="false">
      <c r="A348" s="11"/>
      <c r="B348" s="11"/>
      <c r="C348" s="15" t="str">
        <f aca="false">IF($B348="","",IFERROR(INDEX(Customers!$B$11:$B$5000,MATCH($B348,Customers!$A$11:$A$5000,0)),"Unknown ID"))</f>
        <v/>
      </c>
      <c r="D348" s="12"/>
      <c r="E348" s="18"/>
      <c r="F348" s="11"/>
      <c r="G348" s="15" t="str">
        <f aca="false">IF(AND($A348="",$B348="",$D348="",$E348="",$F348=""),"",IF($A348="","Fix: add a payment ID",IF(COUNTIF($A$6:$A$5000,$A348)+COUNTIF(Charges!$A$6:$A$5000,$A348)&gt;1,"Fix: duplicate ID",IF($B348="","Fix: choose a customer ID",IF(COUNTIF(Customers!$A$11:$A$5000,$B348)=0,"Fix: unknown customer ID",IF(COUNTIF(Customers!$A$11:$A$5000,$B348)&gt;1,"Fix: customer ID used twice on Customers",IF(NOT(ISNUMBER($D348)),"Fix: date received",IF(OR($D348&lt;36526,$D348&lt;&gt;INT($D348)),"Fix: date received",IF($D348&gt;AsOf,"Fix: date received is after the as-of date",IF(NOT(ISNUMBER($E348)),"Fix: amount must be a number",IF($E348&lt;=0,"Fix: amount must be more than 0",IF(ROUND($E348,2)&lt;&gt;$E348,"Fix: amount in dollars and cents",IF($E348&gt;999999.99,"Fix: amount too large","OK")))))))))))))</f>
        <v/>
      </c>
    </row>
    <row r="349" customFormat="false" ht="15" hidden="false" customHeight="false" outlineLevel="0" collapsed="false">
      <c r="A349" s="11"/>
      <c r="B349" s="11"/>
      <c r="C349" s="15" t="str">
        <f aca="false">IF($B349="","",IFERROR(INDEX(Customers!$B$11:$B$5000,MATCH($B349,Customers!$A$11:$A$5000,0)),"Unknown ID"))</f>
        <v/>
      </c>
      <c r="D349" s="12"/>
      <c r="E349" s="18"/>
      <c r="F349" s="11"/>
      <c r="G349" s="15" t="str">
        <f aca="false">IF(AND($A349="",$B349="",$D349="",$E349="",$F349=""),"",IF($A349="","Fix: add a payment ID",IF(COUNTIF($A$6:$A$5000,$A349)+COUNTIF(Charges!$A$6:$A$5000,$A349)&gt;1,"Fix: duplicate ID",IF($B349="","Fix: choose a customer ID",IF(COUNTIF(Customers!$A$11:$A$5000,$B349)=0,"Fix: unknown customer ID",IF(COUNTIF(Customers!$A$11:$A$5000,$B349)&gt;1,"Fix: customer ID used twice on Customers",IF(NOT(ISNUMBER($D349)),"Fix: date received",IF(OR($D349&lt;36526,$D349&lt;&gt;INT($D349)),"Fix: date received",IF($D349&gt;AsOf,"Fix: date received is after the as-of date",IF(NOT(ISNUMBER($E349)),"Fix: amount must be a number",IF($E349&lt;=0,"Fix: amount must be more than 0",IF(ROUND($E349,2)&lt;&gt;$E349,"Fix: amount in dollars and cents",IF($E349&gt;999999.99,"Fix: amount too large","OK")))))))))))))</f>
        <v/>
      </c>
    </row>
    <row r="350" customFormat="false" ht="15" hidden="false" customHeight="false" outlineLevel="0" collapsed="false">
      <c r="A350" s="11"/>
      <c r="B350" s="11"/>
      <c r="C350" s="15" t="str">
        <f aca="false">IF($B350="","",IFERROR(INDEX(Customers!$B$11:$B$5000,MATCH($B350,Customers!$A$11:$A$5000,0)),"Unknown ID"))</f>
        <v/>
      </c>
      <c r="D350" s="12"/>
      <c r="E350" s="18"/>
      <c r="F350" s="11"/>
      <c r="G350" s="15" t="str">
        <f aca="false">IF(AND($A350="",$B350="",$D350="",$E350="",$F350=""),"",IF($A350="","Fix: add a payment ID",IF(COUNTIF($A$6:$A$5000,$A350)+COUNTIF(Charges!$A$6:$A$5000,$A350)&gt;1,"Fix: duplicate ID",IF($B350="","Fix: choose a customer ID",IF(COUNTIF(Customers!$A$11:$A$5000,$B350)=0,"Fix: unknown customer ID",IF(COUNTIF(Customers!$A$11:$A$5000,$B350)&gt;1,"Fix: customer ID used twice on Customers",IF(NOT(ISNUMBER($D350)),"Fix: date received",IF(OR($D350&lt;36526,$D350&lt;&gt;INT($D350)),"Fix: date received",IF($D350&gt;AsOf,"Fix: date received is after the as-of date",IF(NOT(ISNUMBER($E350)),"Fix: amount must be a number",IF($E350&lt;=0,"Fix: amount must be more than 0",IF(ROUND($E350,2)&lt;&gt;$E350,"Fix: amount in dollars and cents",IF($E350&gt;999999.99,"Fix: amount too large","OK")))))))))))))</f>
        <v/>
      </c>
    </row>
    <row r="351" customFormat="false" ht="15" hidden="false" customHeight="false" outlineLevel="0" collapsed="false">
      <c r="A351" s="11"/>
      <c r="B351" s="11"/>
      <c r="C351" s="15" t="str">
        <f aca="false">IF($B351="","",IFERROR(INDEX(Customers!$B$11:$B$5000,MATCH($B351,Customers!$A$11:$A$5000,0)),"Unknown ID"))</f>
        <v/>
      </c>
      <c r="D351" s="12"/>
      <c r="E351" s="18"/>
      <c r="F351" s="11"/>
      <c r="G351" s="15" t="str">
        <f aca="false">IF(AND($A351="",$B351="",$D351="",$E351="",$F351=""),"",IF($A351="","Fix: add a payment ID",IF(COUNTIF($A$6:$A$5000,$A351)+COUNTIF(Charges!$A$6:$A$5000,$A351)&gt;1,"Fix: duplicate ID",IF($B351="","Fix: choose a customer ID",IF(COUNTIF(Customers!$A$11:$A$5000,$B351)=0,"Fix: unknown customer ID",IF(COUNTIF(Customers!$A$11:$A$5000,$B351)&gt;1,"Fix: customer ID used twice on Customers",IF(NOT(ISNUMBER($D351)),"Fix: date received",IF(OR($D351&lt;36526,$D351&lt;&gt;INT($D351)),"Fix: date received",IF($D351&gt;AsOf,"Fix: date received is after the as-of date",IF(NOT(ISNUMBER($E351)),"Fix: amount must be a number",IF($E351&lt;=0,"Fix: amount must be more than 0",IF(ROUND($E351,2)&lt;&gt;$E351,"Fix: amount in dollars and cents",IF($E351&gt;999999.99,"Fix: amount too large","OK")))))))))))))</f>
        <v/>
      </c>
    </row>
    <row r="352" customFormat="false" ht="15" hidden="false" customHeight="false" outlineLevel="0" collapsed="false">
      <c r="A352" s="11"/>
      <c r="B352" s="11"/>
      <c r="C352" s="15" t="str">
        <f aca="false">IF($B352="","",IFERROR(INDEX(Customers!$B$11:$B$5000,MATCH($B352,Customers!$A$11:$A$5000,0)),"Unknown ID"))</f>
        <v/>
      </c>
      <c r="D352" s="12"/>
      <c r="E352" s="18"/>
      <c r="F352" s="11"/>
      <c r="G352" s="15" t="str">
        <f aca="false">IF(AND($A352="",$B352="",$D352="",$E352="",$F352=""),"",IF($A352="","Fix: add a payment ID",IF(COUNTIF($A$6:$A$5000,$A352)+COUNTIF(Charges!$A$6:$A$5000,$A352)&gt;1,"Fix: duplicate ID",IF($B352="","Fix: choose a customer ID",IF(COUNTIF(Customers!$A$11:$A$5000,$B352)=0,"Fix: unknown customer ID",IF(COUNTIF(Customers!$A$11:$A$5000,$B352)&gt;1,"Fix: customer ID used twice on Customers",IF(NOT(ISNUMBER($D352)),"Fix: date received",IF(OR($D352&lt;36526,$D352&lt;&gt;INT($D352)),"Fix: date received",IF($D352&gt;AsOf,"Fix: date received is after the as-of date",IF(NOT(ISNUMBER($E352)),"Fix: amount must be a number",IF($E352&lt;=0,"Fix: amount must be more than 0",IF(ROUND($E352,2)&lt;&gt;$E352,"Fix: amount in dollars and cents",IF($E352&gt;999999.99,"Fix: amount too large","OK")))))))))))))</f>
        <v/>
      </c>
    </row>
    <row r="353" customFormat="false" ht="15" hidden="false" customHeight="false" outlineLevel="0" collapsed="false">
      <c r="A353" s="11"/>
      <c r="B353" s="11"/>
      <c r="C353" s="15" t="str">
        <f aca="false">IF($B353="","",IFERROR(INDEX(Customers!$B$11:$B$5000,MATCH($B353,Customers!$A$11:$A$5000,0)),"Unknown ID"))</f>
        <v/>
      </c>
      <c r="D353" s="12"/>
      <c r="E353" s="18"/>
      <c r="F353" s="11"/>
      <c r="G353" s="15" t="str">
        <f aca="false">IF(AND($A353="",$B353="",$D353="",$E353="",$F353=""),"",IF($A353="","Fix: add a payment ID",IF(COUNTIF($A$6:$A$5000,$A353)+COUNTIF(Charges!$A$6:$A$5000,$A353)&gt;1,"Fix: duplicate ID",IF($B353="","Fix: choose a customer ID",IF(COUNTIF(Customers!$A$11:$A$5000,$B353)=0,"Fix: unknown customer ID",IF(COUNTIF(Customers!$A$11:$A$5000,$B353)&gt;1,"Fix: customer ID used twice on Customers",IF(NOT(ISNUMBER($D353)),"Fix: date received",IF(OR($D353&lt;36526,$D353&lt;&gt;INT($D353)),"Fix: date received",IF($D353&gt;AsOf,"Fix: date received is after the as-of date",IF(NOT(ISNUMBER($E353)),"Fix: amount must be a number",IF($E353&lt;=0,"Fix: amount must be more than 0",IF(ROUND($E353,2)&lt;&gt;$E353,"Fix: amount in dollars and cents",IF($E353&gt;999999.99,"Fix: amount too large","OK")))))))))))))</f>
        <v/>
      </c>
    </row>
    <row r="354" customFormat="false" ht="15" hidden="false" customHeight="false" outlineLevel="0" collapsed="false">
      <c r="A354" s="11"/>
      <c r="B354" s="11"/>
      <c r="C354" s="15" t="str">
        <f aca="false">IF($B354="","",IFERROR(INDEX(Customers!$B$11:$B$5000,MATCH($B354,Customers!$A$11:$A$5000,0)),"Unknown ID"))</f>
        <v/>
      </c>
      <c r="D354" s="12"/>
      <c r="E354" s="18"/>
      <c r="F354" s="11"/>
      <c r="G354" s="15" t="str">
        <f aca="false">IF(AND($A354="",$B354="",$D354="",$E354="",$F354=""),"",IF($A354="","Fix: add a payment ID",IF(COUNTIF($A$6:$A$5000,$A354)+COUNTIF(Charges!$A$6:$A$5000,$A354)&gt;1,"Fix: duplicate ID",IF($B354="","Fix: choose a customer ID",IF(COUNTIF(Customers!$A$11:$A$5000,$B354)=0,"Fix: unknown customer ID",IF(COUNTIF(Customers!$A$11:$A$5000,$B354)&gt;1,"Fix: customer ID used twice on Customers",IF(NOT(ISNUMBER($D354)),"Fix: date received",IF(OR($D354&lt;36526,$D354&lt;&gt;INT($D354)),"Fix: date received",IF($D354&gt;AsOf,"Fix: date received is after the as-of date",IF(NOT(ISNUMBER($E354)),"Fix: amount must be a number",IF($E354&lt;=0,"Fix: amount must be more than 0",IF(ROUND($E354,2)&lt;&gt;$E354,"Fix: amount in dollars and cents",IF($E354&gt;999999.99,"Fix: amount too large","OK")))))))))))))</f>
        <v/>
      </c>
    </row>
    <row r="355" customFormat="false" ht="15" hidden="false" customHeight="false" outlineLevel="0" collapsed="false">
      <c r="A355" s="11"/>
      <c r="B355" s="11"/>
      <c r="C355" s="15" t="str">
        <f aca="false">IF($B355="","",IFERROR(INDEX(Customers!$B$11:$B$5000,MATCH($B355,Customers!$A$11:$A$5000,0)),"Unknown ID"))</f>
        <v/>
      </c>
      <c r="D355" s="12"/>
      <c r="E355" s="18"/>
      <c r="F355" s="11"/>
      <c r="G355" s="15" t="str">
        <f aca="false">IF(AND($A355="",$B355="",$D355="",$E355="",$F355=""),"",IF($A355="","Fix: add a payment ID",IF(COUNTIF($A$6:$A$5000,$A355)+COUNTIF(Charges!$A$6:$A$5000,$A355)&gt;1,"Fix: duplicate ID",IF($B355="","Fix: choose a customer ID",IF(COUNTIF(Customers!$A$11:$A$5000,$B355)=0,"Fix: unknown customer ID",IF(COUNTIF(Customers!$A$11:$A$5000,$B355)&gt;1,"Fix: customer ID used twice on Customers",IF(NOT(ISNUMBER($D355)),"Fix: date received",IF(OR($D355&lt;36526,$D355&lt;&gt;INT($D355)),"Fix: date received",IF($D355&gt;AsOf,"Fix: date received is after the as-of date",IF(NOT(ISNUMBER($E355)),"Fix: amount must be a number",IF($E355&lt;=0,"Fix: amount must be more than 0",IF(ROUND($E355,2)&lt;&gt;$E355,"Fix: amount in dollars and cents",IF($E355&gt;999999.99,"Fix: amount too large","OK")))))))))))))</f>
        <v/>
      </c>
    </row>
    <row r="356" customFormat="false" ht="15" hidden="false" customHeight="false" outlineLevel="0" collapsed="false">
      <c r="A356" s="11"/>
      <c r="B356" s="11"/>
      <c r="C356" s="15" t="str">
        <f aca="false">IF($B356="","",IFERROR(INDEX(Customers!$B$11:$B$5000,MATCH($B356,Customers!$A$11:$A$5000,0)),"Unknown ID"))</f>
        <v/>
      </c>
      <c r="D356" s="12"/>
      <c r="E356" s="18"/>
      <c r="F356" s="11"/>
      <c r="G356" s="15" t="str">
        <f aca="false">IF(AND($A356="",$B356="",$D356="",$E356="",$F356=""),"",IF($A356="","Fix: add a payment ID",IF(COUNTIF($A$6:$A$5000,$A356)+COUNTIF(Charges!$A$6:$A$5000,$A356)&gt;1,"Fix: duplicate ID",IF($B356="","Fix: choose a customer ID",IF(COUNTIF(Customers!$A$11:$A$5000,$B356)=0,"Fix: unknown customer ID",IF(COUNTIF(Customers!$A$11:$A$5000,$B356)&gt;1,"Fix: customer ID used twice on Customers",IF(NOT(ISNUMBER($D356)),"Fix: date received",IF(OR($D356&lt;36526,$D356&lt;&gt;INT($D356)),"Fix: date received",IF($D356&gt;AsOf,"Fix: date received is after the as-of date",IF(NOT(ISNUMBER($E356)),"Fix: amount must be a number",IF($E356&lt;=0,"Fix: amount must be more than 0",IF(ROUND($E356,2)&lt;&gt;$E356,"Fix: amount in dollars and cents",IF($E356&gt;999999.99,"Fix: amount too large","OK")))))))))))))</f>
        <v/>
      </c>
    </row>
    <row r="357" customFormat="false" ht="15" hidden="false" customHeight="false" outlineLevel="0" collapsed="false">
      <c r="A357" s="11"/>
      <c r="B357" s="11"/>
      <c r="C357" s="15" t="str">
        <f aca="false">IF($B357="","",IFERROR(INDEX(Customers!$B$11:$B$5000,MATCH($B357,Customers!$A$11:$A$5000,0)),"Unknown ID"))</f>
        <v/>
      </c>
      <c r="D357" s="12"/>
      <c r="E357" s="18"/>
      <c r="F357" s="11"/>
      <c r="G357" s="15" t="str">
        <f aca="false">IF(AND($A357="",$B357="",$D357="",$E357="",$F357=""),"",IF($A357="","Fix: add a payment ID",IF(COUNTIF($A$6:$A$5000,$A357)+COUNTIF(Charges!$A$6:$A$5000,$A357)&gt;1,"Fix: duplicate ID",IF($B357="","Fix: choose a customer ID",IF(COUNTIF(Customers!$A$11:$A$5000,$B357)=0,"Fix: unknown customer ID",IF(COUNTIF(Customers!$A$11:$A$5000,$B357)&gt;1,"Fix: customer ID used twice on Customers",IF(NOT(ISNUMBER($D357)),"Fix: date received",IF(OR($D357&lt;36526,$D357&lt;&gt;INT($D357)),"Fix: date received",IF($D357&gt;AsOf,"Fix: date received is after the as-of date",IF(NOT(ISNUMBER($E357)),"Fix: amount must be a number",IF($E357&lt;=0,"Fix: amount must be more than 0",IF(ROUND($E357,2)&lt;&gt;$E357,"Fix: amount in dollars and cents",IF($E357&gt;999999.99,"Fix: amount too large","OK")))))))))))))</f>
        <v/>
      </c>
    </row>
    <row r="358" customFormat="false" ht="15" hidden="false" customHeight="false" outlineLevel="0" collapsed="false">
      <c r="A358" s="11"/>
      <c r="B358" s="11"/>
      <c r="C358" s="15" t="str">
        <f aca="false">IF($B358="","",IFERROR(INDEX(Customers!$B$11:$B$5000,MATCH($B358,Customers!$A$11:$A$5000,0)),"Unknown ID"))</f>
        <v/>
      </c>
      <c r="D358" s="12"/>
      <c r="E358" s="18"/>
      <c r="F358" s="11"/>
      <c r="G358" s="15" t="str">
        <f aca="false">IF(AND($A358="",$B358="",$D358="",$E358="",$F358=""),"",IF($A358="","Fix: add a payment ID",IF(COUNTIF($A$6:$A$5000,$A358)+COUNTIF(Charges!$A$6:$A$5000,$A358)&gt;1,"Fix: duplicate ID",IF($B358="","Fix: choose a customer ID",IF(COUNTIF(Customers!$A$11:$A$5000,$B358)=0,"Fix: unknown customer ID",IF(COUNTIF(Customers!$A$11:$A$5000,$B358)&gt;1,"Fix: customer ID used twice on Customers",IF(NOT(ISNUMBER($D358)),"Fix: date received",IF(OR($D358&lt;36526,$D358&lt;&gt;INT($D358)),"Fix: date received",IF($D358&gt;AsOf,"Fix: date received is after the as-of date",IF(NOT(ISNUMBER($E358)),"Fix: amount must be a number",IF($E358&lt;=0,"Fix: amount must be more than 0",IF(ROUND($E358,2)&lt;&gt;$E358,"Fix: amount in dollars and cents",IF($E358&gt;999999.99,"Fix: amount too large","OK")))))))))))))</f>
        <v/>
      </c>
    </row>
    <row r="359" customFormat="false" ht="15" hidden="false" customHeight="false" outlineLevel="0" collapsed="false">
      <c r="A359" s="11"/>
      <c r="B359" s="11"/>
      <c r="C359" s="15" t="str">
        <f aca="false">IF($B359="","",IFERROR(INDEX(Customers!$B$11:$B$5000,MATCH($B359,Customers!$A$11:$A$5000,0)),"Unknown ID"))</f>
        <v/>
      </c>
      <c r="D359" s="12"/>
      <c r="E359" s="18"/>
      <c r="F359" s="11"/>
      <c r="G359" s="15" t="str">
        <f aca="false">IF(AND($A359="",$B359="",$D359="",$E359="",$F359=""),"",IF($A359="","Fix: add a payment ID",IF(COUNTIF($A$6:$A$5000,$A359)+COUNTIF(Charges!$A$6:$A$5000,$A359)&gt;1,"Fix: duplicate ID",IF($B359="","Fix: choose a customer ID",IF(COUNTIF(Customers!$A$11:$A$5000,$B359)=0,"Fix: unknown customer ID",IF(COUNTIF(Customers!$A$11:$A$5000,$B359)&gt;1,"Fix: customer ID used twice on Customers",IF(NOT(ISNUMBER($D359)),"Fix: date received",IF(OR($D359&lt;36526,$D359&lt;&gt;INT($D359)),"Fix: date received",IF($D359&gt;AsOf,"Fix: date received is after the as-of date",IF(NOT(ISNUMBER($E359)),"Fix: amount must be a number",IF($E359&lt;=0,"Fix: amount must be more than 0",IF(ROUND($E359,2)&lt;&gt;$E359,"Fix: amount in dollars and cents",IF($E359&gt;999999.99,"Fix: amount too large","OK")))))))))))))</f>
        <v/>
      </c>
    </row>
    <row r="360" customFormat="false" ht="15" hidden="false" customHeight="false" outlineLevel="0" collapsed="false">
      <c r="A360" s="11"/>
      <c r="B360" s="11"/>
      <c r="C360" s="15" t="str">
        <f aca="false">IF($B360="","",IFERROR(INDEX(Customers!$B$11:$B$5000,MATCH($B360,Customers!$A$11:$A$5000,0)),"Unknown ID"))</f>
        <v/>
      </c>
      <c r="D360" s="12"/>
      <c r="E360" s="18"/>
      <c r="F360" s="11"/>
      <c r="G360" s="15" t="str">
        <f aca="false">IF(AND($A360="",$B360="",$D360="",$E360="",$F360=""),"",IF($A360="","Fix: add a payment ID",IF(COUNTIF($A$6:$A$5000,$A360)+COUNTIF(Charges!$A$6:$A$5000,$A360)&gt;1,"Fix: duplicate ID",IF($B360="","Fix: choose a customer ID",IF(COUNTIF(Customers!$A$11:$A$5000,$B360)=0,"Fix: unknown customer ID",IF(COUNTIF(Customers!$A$11:$A$5000,$B360)&gt;1,"Fix: customer ID used twice on Customers",IF(NOT(ISNUMBER($D360)),"Fix: date received",IF(OR($D360&lt;36526,$D360&lt;&gt;INT($D360)),"Fix: date received",IF($D360&gt;AsOf,"Fix: date received is after the as-of date",IF(NOT(ISNUMBER($E360)),"Fix: amount must be a number",IF($E360&lt;=0,"Fix: amount must be more than 0",IF(ROUND($E360,2)&lt;&gt;$E360,"Fix: amount in dollars and cents",IF($E360&gt;999999.99,"Fix: amount too large","OK")))))))))))))</f>
        <v/>
      </c>
    </row>
    <row r="361" customFormat="false" ht="15" hidden="false" customHeight="false" outlineLevel="0" collapsed="false">
      <c r="A361" s="11"/>
      <c r="B361" s="11"/>
      <c r="C361" s="15" t="str">
        <f aca="false">IF($B361="","",IFERROR(INDEX(Customers!$B$11:$B$5000,MATCH($B361,Customers!$A$11:$A$5000,0)),"Unknown ID"))</f>
        <v/>
      </c>
      <c r="D361" s="12"/>
      <c r="E361" s="18"/>
      <c r="F361" s="11"/>
      <c r="G361" s="15" t="str">
        <f aca="false">IF(AND($A361="",$B361="",$D361="",$E361="",$F361=""),"",IF($A361="","Fix: add a payment ID",IF(COUNTIF($A$6:$A$5000,$A361)+COUNTIF(Charges!$A$6:$A$5000,$A361)&gt;1,"Fix: duplicate ID",IF($B361="","Fix: choose a customer ID",IF(COUNTIF(Customers!$A$11:$A$5000,$B361)=0,"Fix: unknown customer ID",IF(COUNTIF(Customers!$A$11:$A$5000,$B361)&gt;1,"Fix: customer ID used twice on Customers",IF(NOT(ISNUMBER($D361)),"Fix: date received",IF(OR($D361&lt;36526,$D361&lt;&gt;INT($D361)),"Fix: date received",IF($D361&gt;AsOf,"Fix: date received is after the as-of date",IF(NOT(ISNUMBER($E361)),"Fix: amount must be a number",IF($E361&lt;=0,"Fix: amount must be more than 0",IF(ROUND($E361,2)&lt;&gt;$E361,"Fix: amount in dollars and cents",IF($E361&gt;999999.99,"Fix: amount too large","OK")))))))))))))</f>
        <v/>
      </c>
    </row>
    <row r="362" customFormat="false" ht="15" hidden="false" customHeight="false" outlineLevel="0" collapsed="false">
      <c r="A362" s="11"/>
      <c r="B362" s="11"/>
      <c r="C362" s="15" t="str">
        <f aca="false">IF($B362="","",IFERROR(INDEX(Customers!$B$11:$B$5000,MATCH($B362,Customers!$A$11:$A$5000,0)),"Unknown ID"))</f>
        <v/>
      </c>
      <c r="D362" s="12"/>
      <c r="E362" s="18"/>
      <c r="F362" s="11"/>
      <c r="G362" s="15" t="str">
        <f aca="false">IF(AND($A362="",$B362="",$D362="",$E362="",$F362=""),"",IF($A362="","Fix: add a payment ID",IF(COUNTIF($A$6:$A$5000,$A362)+COUNTIF(Charges!$A$6:$A$5000,$A362)&gt;1,"Fix: duplicate ID",IF($B362="","Fix: choose a customer ID",IF(COUNTIF(Customers!$A$11:$A$5000,$B362)=0,"Fix: unknown customer ID",IF(COUNTIF(Customers!$A$11:$A$5000,$B362)&gt;1,"Fix: customer ID used twice on Customers",IF(NOT(ISNUMBER($D362)),"Fix: date received",IF(OR($D362&lt;36526,$D362&lt;&gt;INT($D362)),"Fix: date received",IF($D362&gt;AsOf,"Fix: date received is after the as-of date",IF(NOT(ISNUMBER($E362)),"Fix: amount must be a number",IF($E362&lt;=0,"Fix: amount must be more than 0",IF(ROUND($E362,2)&lt;&gt;$E362,"Fix: amount in dollars and cents",IF($E362&gt;999999.99,"Fix: amount too large","OK")))))))))))))</f>
        <v/>
      </c>
    </row>
    <row r="363" customFormat="false" ht="15" hidden="false" customHeight="false" outlineLevel="0" collapsed="false">
      <c r="A363" s="11"/>
      <c r="B363" s="11"/>
      <c r="C363" s="15" t="str">
        <f aca="false">IF($B363="","",IFERROR(INDEX(Customers!$B$11:$B$5000,MATCH($B363,Customers!$A$11:$A$5000,0)),"Unknown ID"))</f>
        <v/>
      </c>
      <c r="D363" s="12"/>
      <c r="E363" s="18"/>
      <c r="F363" s="11"/>
      <c r="G363" s="15" t="str">
        <f aca="false">IF(AND($A363="",$B363="",$D363="",$E363="",$F363=""),"",IF($A363="","Fix: add a payment ID",IF(COUNTIF($A$6:$A$5000,$A363)+COUNTIF(Charges!$A$6:$A$5000,$A363)&gt;1,"Fix: duplicate ID",IF($B363="","Fix: choose a customer ID",IF(COUNTIF(Customers!$A$11:$A$5000,$B363)=0,"Fix: unknown customer ID",IF(COUNTIF(Customers!$A$11:$A$5000,$B363)&gt;1,"Fix: customer ID used twice on Customers",IF(NOT(ISNUMBER($D363)),"Fix: date received",IF(OR($D363&lt;36526,$D363&lt;&gt;INT($D363)),"Fix: date received",IF($D363&gt;AsOf,"Fix: date received is after the as-of date",IF(NOT(ISNUMBER($E363)),"Fix: amount must be a number",IF($E363&lt;=0,"Fix: amount must be more than 0",IF(ROUND($E363,2)&lt;&gt;$E363,"Fix: amount in dollars and cents",IF($E363&gt;999999.99,"Fix: amount too large","OK")))))))))))))</f>
        <v/>
      </c>
    </row>
    <row r="364" customFormat="false" ht="15" hidden="false" customHeight="false" outlineLevel="0" collapsed="false">
      <c r="A364" s="11"/>
      <c r="B364" s="11"/>
      <c r="C364" s="15" t="str">
        <f aca="false">IF($B364="","",IFERROR(INDEX(Customers!$B$11:$B$5000,MATCH($B364,Customers!$A$11:$A$5000,0)),"Unknown ID"))</f>
        <v/>
      </c>
      <c r="D364" s="12"/>
      <c r="E364" s="18"/>
      <c r="F364" s="11"/>
      <c r="G364" s="15" t="str">
        <f aca="false">IF(AND($A364="",$B364="",$D364="",$E364="",$F364=""),"",IF($A364="","Fix: add a payment ID",IF(COUNTIF($A$6:$A$5000,$A364)+COUNTIF(Charges!$A$6:$A$5000,$A364)&gt;1,"Fix: duplicate ID",IF($B364="","Fix: choose a customer ID",IF(COUNTIF(Customers!$A$11:$A$5000,$B364)=0,"Fix: unknown customer ID",IF(COUNTIF(Customers!$A$11:$A$5000,$B364)&gt;1,"Fix: customer ID used twice on Customers",IF(NOT(ISNUMBER($D364)),"Fix: date received",IF(OR($D364&lt;36526,$D364&lt;&gt;INT($D364)),"Fix: date received",IF($D364&gt;AsOf,"Fix: date received is after the as-of date",IF(NOT(ISNUMBER($E364)),"Fix: amount must be a number",IF($E364&lt;=0,"Fix: amount must be more than 0",IF(ROUND($E364,2)&lt;&gt;$E364,"Fix: amount in dollars and cents",IF($E364&gt;999999.99,"Fix: amount too large","OK")))))))))))))</f>
        <v/>
      </c>
    </row>
    <row r="365" customFormat="false" ht="15" hidden="false" customHeight="false" outlineLevel="0" collapsed="false">
      <c r="A365" s="11"/>
      <c r="B365" s="11"/>
      <c r="C365" s="15" t="str">
        <f aca="false">IF($B365="","",IFERROR(INDEX(Customers!$B$11:$B$5000,MATCH($B365,Customers!$A$11:$A$5000,0)),"Unknown ID"))</f>
        <v/>
      </c>
      <c r="D365" s="12"/>
      <c r="E365" s="18"/>
      <c r="F365" s="11"/>
      <c r="G365" s="15" t="str">
        <f aca="false">IF(AND($A365="",$B365="",$D365="",$E365="",$F365=""),"",IF($A365="","Fix: add a payment ID",IF(COUNTIF($A$6:$A$5000,$A365)+COUNTIF(Charges!$A$6:$A$5000,$A365)&gt;1,"Fix: duplicate ID",IF($B365="","Fix: choose a customer ID",IF(COUNTIF(Customers!$A$11:$A$5000,$B365)=0,"Fix: unknown customer ID",IF(COUNTIF(Customers!$A$11:$A$5000,$B365)&gt;1,"Fix: customer ID used twice on Customers",IF(NOT(ISNUMBER($D365)),"Fix: date received",IF(OR($D365&lt;36526,$D365&lt;&gt;INT($D365)),"Fix: date received",IF($D365&gt;AsOf,"Fix: date received is after the as-of date",IF(NOT(ISNUMBER($E365)),"Fix: amount must be a number",IF($E365&lt;=0,"Fix: amount must be more than 0",IF(ROUND($E365,2)&lt;&gt;$E365,"Fix: amount in dollars and cents",IF($E365&gt;999999.99,"Fix: amount too large","OK")))))))))))))</f>
        <v/>
      </c>
    </row>
    <row r="366" customFormat="false" ht="15" hidden="false" customHeight="false" outlineLevel="0" collapsed="false">
      <c r="A366" s="11"/>
      <c r="B366" s="11"/>
      <c r="C366" s="15" t="str">
        <f aca="false">IF($B366="","",IFERROR(INDEX(Customers!$B$11:$B$5000,MATCH($B366,Customers!$A$11:$A$5000,0)),"Unknown ID"))</f>
        <v/>
      </c>
      <c r="D366" s="12"/>
      <c r="E366" s="18"/>
      <c r="F366" s="11"/>
      <c r="G366" s="15" t="str">
        <f aca="false">IF(AND($A366="",$B366="",$D366="",$E366="",$F366=""),"",IF($A366="","Fix: add a payment ID",IF(COUNTIF($A$6:$A$5000,$A366)+COUNTIF(Charges!$A$6:$A$5000,$A366)&gt;1,"Fix: duplicate ID",IF($B366="","Fix: choose a customer ID",IF(COUNTIF(Customers!$A$11:$A$5000,$B366)=0,"Fix: unknown customer ID",IF(COUNTIF(Customers!$A$11:$A$5000,$B366)&gt;1,"Fix: customer ID used twice on Customers",IF(NOT(ISNUMBER($D366)),"Fix: date received",IF(OR($D366&lt;36526,$D366&lt;&gt;INT($D366)),"Fix: date received",IF($D366&gt;AsOf,"Fix: date received is after the as-of date",IF(NOT(ISNUMBER($E366)),"Fix: amount must be a number",IF($E366&lt;=0,"Fix: amount must be more than 0",IF(ROUND($E366,2)&lt;&gt;$E366,"Fix: amount in dollars and cents",IF($E366&gt;999999.99,"Fix: amount too large","OK")))))))))))))</f>
        <v/>
      </c>
    </row>
    <row r="367" customFormat="false" ht="15" hidden="false" customHeight="false" outlineLevel="0" collapsed="false">
      <c r="A367" s="11"/>
      <c r="B367" s="11"/>
      <c r="C367" s="15" t="str">
        <f aca="false">IF($B367="","",IFERROR(INDEX(Customers!$B$11:$B$5000,MATCH($B367,Customers!$A$11:$A$5000,0)),"Unknown ID"))</f>
        <v/>
      </c>
      <c r="D367" s="12"/>
      <c r="E367" s="18"/>
      <c r="F367" s="11"/>
      <c r="G367" s="15" t="str">
        <f aca="false">IF(AND($A367="",$B367="",$D367="",$E367="",$F367=""),"",IF($A367="","Fix: add a payment ID",IF(COUNTIF($A$6:$A$5000,$A367)+COUNTIF(Charges!$A$6:$A$5000,$A367)&gt;1,"Fix: duplicate ID",IF($B367="","Fix: choose a customer ID",IF(COUNTIF(Customers!$A$11:$A$5000,$B367)=0,"Fix: unknown customer ID",IF(COUNTIF(Customers!$A$11:$A$5000,$B367)&gt;1,"Fix: customer ID used twice on Customers",IF(NOT(ISNUMBER($D367)),"Fix: date received",IF(OR($D367&lt;36526,$D367&lt;&gt;INT($D367)),"Fix: date received",IF($D367&gt;AsOf,"Fix: date received is after the as-of date",IF(NOT(ISNUMBER($E367)),"Fix: amount must be a number",IF($E367&lt;=0,"Fix: amount must be more than 0",IF(ROUND($E367,2)&lt;&gt;$E367,"Fix: amount in dollars and cents",IF($E367&gt;999999.99,"Fix: amount too large","OK")))))))))))))</f>
        <v/>
      </c>
    </row>
    <row r="368" customFormat="false" ht="15" hidden="false" customHeight="false" outlineLevel="0" collapsed="false">
      <c r="A368" s="11"/>
      <c r="B368" s="11"/>
      <c r="C368" s="15" t="str">
        <f aca="false">IF($B368="","",IFERROR(INDEX(Customers!$B$11:$B$5000,MATCH($B368,Customers!$A$11:$A$5000,0)),"Unknown ID"))</f>
        <v/>
      </c>
      <c r="D368" s="12"/>
      <c r="E368" s="18"/>
      <c r="F368" s="11"/>
      <c r="G368" s="15" t="str">
        <f aca="false">IF(AND($A368="",$B368="",$D368="",$E368="",$F368=""),"",IF($A368="","Fix: add a payment ID",IF(COUNTIF($A$6:$A$5000,$A368)+COUNTIF(Charges!$A$6:$A$5000,$A368)&gt;1,"Fix: duplicate ID",IF($B368="","Fix: choose a customer ID",IF(COUNTIF(Customers!$A$11:$A$5000,$B368)=0,"Fix: unknown customer ID",IF(COUNTIF(Customers!$A$11:$A$5000,$B368)&gt;1,"Fix: customer ID used twice on Customers",IF(NOT(ISNUMBER($D368)),"Fix: date received",IF(OR($D368&lt;36526,$D368&lt;&gt;INT($D368)),"Fix: date received",IF($D368&gt;AsOf,"Fix: date received is after the as-of date",IF(NOT(ISNUMBER($E368)),"Fix: amount must be a number",IF($E368&lt;=0,"Fix: amount must be more than 0",IF(ROUND($E368,2)&lt;&gt;$E368,"Fix: amount in dollars and cents",IF($E368&gt;999999.99,"Fix: amount too large","OK")))))))))))))</f>
        <v/>
      </c>
    </row>
    <row r="369" customFormat="false" ht="15" hidden="false" customHeight="false" outlineLevel="0" collapsed="false">
      <c r="A369" s="11"/>
      <c r="B369" s="11"/>
      <c r="C369" s="15" t="str">
        <f aca="false">IF($B369="","",IFERROR(INDEX(Customers!$B$11:$B$5000,MATCH($B369,Customers!$A$11:$A$5000,0)),"Unknown ID"))</f>
        <v/>
      </c>
      <c r="D369" s="12"/>
      <c r="E369" s="18"/>
      <c r="F369" s="11"/>
      <c r="G369" s="15" t="str">
        <f aca="false">IF(AND($A369="",$B369="",$D369="",$E369="",$F369=""),"",IF($A369="","Fix: add a payment ID",IF(COUNTIF($A$6:$A$5000,$A369)+COUNTIF(Charges!$A$6:$A$5000,$A369)&gt;1,"Fix: duplicate ID",IF($B369="","Fix: choose a customer ID",IF(COUNTIF(Customers!$A$11:$A$5000,$B369)=0,"Fix: unknown customer ID",IF(COUNTIF(Customers!$A$11:$A$5000,$B369)&gt;1,"Fix: customer ID used twice on Customers",IF(NOT(ISNUMBER($D369)),"Fix: date received",IF(OR($D369&lt;36526,$D369&lt;&gt;INT($D369)),"Fix: date received",IF($D369&gt;AsOf,"Fix: date received is after the as-of date",IF(NOT(ISNUMBER($E369)),"Fix: amount must be a number",IF($E369&lt;=0,"Fix: amount must be more than 0",IF(ROUND($E369,2)&lt;&gt;$E369,"Fix: amount in dollars and cents",IF($E369&gt;999999.99,"Fix: amount too large","OK")))))))))))))</f>
        <v/>
      </c>
    </row>
    <row r="370" customFormat="false" ht="15" hidden="false" customHeight="false" outlineLevel="0" collapsed="false">
      <c r="A370" s="11"/>
      <c r="B370" s="11"/>
      <c r="C370" s="15" t="str">
        <f aca="false">IF($B370="","",IFERROR(INDEX(Customers!$B$11:$B$5000,MATCH($B370,Customers!$A$11:$A$5000,0)),"Unknown ID"))</f>
        <v/>
      </c>
      <c r="D370" s="12"/>
      <c r="E370" s="18"/>
      <c r="F370" s="11"/>
      <c r="G370" s="15" t="str">
        <f aca="false">IF(AND($A370="",$B370="",$D370="",$E370="",$F370=""),"",IF($A370="","Fix: add a payment ID",IF(COUNTIF($A$6:$A$5000,$A370)+COUNTIF(Charges!$A$6:$A$5000,$A370)&gt;1,"Fix: duplicate ID",IF($B370="","Fix: choose a customer ID",IF(COUNTIF(Customers!$A$11:$A$5000,$B370)=0,"Fix: unknown customer ID",IF(COUNTIF(Customers!$A$11:$A$5000,$B370)&gt;1,"Fix: customer ID used twice on Customers",IF(NOT(ISNUMBER($D370)),"Fix: date received",IF(OR($D370&lt;36526,$D370&lt;&gt;INT($D370)),"Fix: date received",IF($D370&gt;AsOf,"Fix: date received is after the as-of date",IF(NOT(ISNUMBER($E370)),"Fix: amount must be a number",IF($E370&lt;=0,"Fix: amount must be more than 0",IF(ROUND($E370,2)&lt;&gt;$E370,"Fix: amount in dollars and cents",IF($E370&gt;999999.99,"Fix: amount too large","OK")))))))))))))</f>
        <v/>
      </c>
    </row>
    <row r="371" customFormat="false" ht="15" hidden="false" customHeight="false" outlineLevel="0" collapsed="false">
      <c r="A371" s="11"/>
      <c r="B371" s="11"/>
      <c r="C371" s="15" t="str">
        <f aca="false">IF($B371="","",IFERROR(INDEX(Customers!$B$11:$B$5000,MATCH($B371,Customers!$A$11:$A$5000,0)),"Unknown ID"))</f>
        <v/>
      </c>
      <c r="D371" s="12"/>
      <c r="E371" s="18"/>
      <c r="F371" s="11"/>
      <c r="G371" s="15" t="str">
        <f aca="false">IF(AND($A371="",$B371="",$D371="",$E371="",$F371=""),"",IF($A371="","Fix: add a payment ID",IF(COUNTIF($A$6:$A$5000,$A371)+COUNTIF(Charges!$A$6:$A$5000,$A371)&gt;1,"Fix: duplicate ID",IF($B371="","Fix: choose a customer ID",IF(COUNTIF(Customers!$A$11:$A$5000,$B371)=0,"Fix: unknown customer ID",IF(COUNTIF(Customers!$A$11:$A$5000,$B371)&gt;1,"Fix: customer ID used twice on Customers",IF(NOT(ISNUMBER($D371)),"Fix: date received",IF(OR($D371&lt;36526,$D371&lt;&gt;INT($D371)),"Fix: date received",IF($D371&gt;AsOf,"Fix: date received is after the as-of date",IF(NOT(ISNUMBER($E371)),"Fix: amount must be a number",IF($E371&lt;=0,"Fix: amount must be more than 0",IF(ROUND($E371,2)&lt;&gt;$E371,"Fix: amount in dollars and cents",IF($E371&gt;999999.99,"Fix: amount too large","OK")))))))))))))</f>
        <v/>
      </c>
    </row>
    <row r="372" customFormat="false" ht="15" hidden="false" customHeight="false" outlineLevel="0" collapsed="false">
      <c r="A372" s="11"/>
      <c r="B372" s="11"/>
      <c r="C372" s="15" t="str">
        <f aca="false">IF($B372="","",IFERROR(INDEX(Customers!$B$11:$B$5000,MATCH($B372,Customers!$A$11:$A$5000,0)),"Unknown ID"))</f>
        <v/>
      </c>
      <c r="D372" s="12"/>
      <c r="E372" s="18"/>
      <c r="F372" s="11"/>
      <c r="G372" s="15" t="str">
        <f aca="false">IF(AND($A372="",$B372="",$D372="",$E372="",$F372=""),"",IF($A372="","Fix: add a payment ID",IF(COUNTIF($A$6:$A$5000,$A372)+COUNTIF(Charges!$A$6:$A$5000,$A372)&gt;1,"Fix: duplicate ID",IF($B372="","Fix: choose a customer ID",IF(COUNTIF(Customers!$A$11:$A$5000,$B372)=0,"Fix: unknown customer ID",IF(COUNTIF(Customers!$A$11:$A$5000,$B372)&gt;1,"Fix: customer ID used twice on Customers",IF(NOT(ISNUMBER($D372)),"Fix: date received",IF(OR($D372&lt;36526,$D372&lt;&gt;INT($D372)),"Fix: date received",IF($D372&gt;AsOf,"Fix: date received is after the as-of date",IF(NOT(ISNUMBER($E372)),"Fix: amount must be a number",IF($E372&lt;=0,"Fix: amount must be more than 0",IF(ROUND($E372,2)&lt;&gt;$E372,"Fix: amount in dollars and cents",IF($E372&gt;999999.99,"Fix: amount too large","OK")))))))))))))</f>
        <v/>
      </c>
    </row>
    <row r="373" customFormat="false" ht="15" hidden="false" customHeight="false" outlineLevel="0" collapsed="false">
      <c r="A373" s="11"/>
      <c r="B373" s="11"/>
      <c r="C373" s="15" t="str">
        <f aca="false">IF($B373="","",IFERROR(INDEX(Customers!$B$11:$B$5000,MATCH($B373,Customers!$A$11:$A$5000,0)),"Unknown ID"))</f>
        <v/>
      </c>
      <c r="D373" s="12"/>
      <c r="E373" s="18"/>
      <c r="F373" s="11"/>
      <c r="G373" s="15" t="str">
        <f aca="false">IF(AND($A373="",$B373="",$D373="",$E373="",$F373=""),"",IF($A373="","Fix: add a payment ID",IF(COUNTIF($A$6:$A$5000,$A373)+COUNTIF(Charges!$A$6:$A$5000,$A373)&gt;1,"Fix: duplicate ID",IF($B373="","Fix: choose a customer ID",IF(COUNTIF(Customers!$A$11:$A$5000,$B373)=0,"Fix: unknown customer ID",IF(COUNTIF(Customers!$A$11:$A$5000,$B373)&gt;1,"Fix: customer ID used twice on Customers",IF(NOT(ISNUMBER($D373)),"Fix: date received",IF(OR($D373&lt;36526,$D373&lt;&gt;INT($D373)),"Fix: date received",IF($D373&gt;AsOf,"Fix: date received is after the as-of date",IF(NOT(ISNUMBER($E373)),"Fix: amount must be a number",IF($E373&lt;=0,"Fix: amount must be more than 0",IF(ROUND($E373,2)&lt;&gt;$E373,"Fix: amount in dollars and cents",IF($E373&gt;999999.99,"Fix: amount too large","OK")))))))))))))</f>
        <v/>
      </c>
    </row>
    <row r="374" customFormat="false" ht="15" hidden="false" customHeight="false" outlineLevel="0" collapsed="false">
      <c r="A374" s="11"/>
      <c r="B374" s="11"/>
      <c r="C374" s="15" t="str">
        <f aca="false">IF($B374="","",IFERROR(INDEX(Customers!$B$11:$B$5000,MATCH($B374,Customers!$A$11:$A$5000,0)),"Unknown ID"))</f>
        <v/>
      </c>
      <c r="D374" s="12"/>
      <c r="E374" s="18"/>
      <c r="F374" s="11"/>
      <c r="G374" s="15" t="str">
        <f aca="false">IF(AND($A374="",$B374="",$D374="",$E374="",$F374=""),"",IF($A374="","Fix: add a payment ID",IF(COUNTIF($A$6:$A$5000,$A374)+COUNTIF(Charges!$A$6:$A$5000,$A374)&gt;1,"Fix: duplicate ID",IF($B374="","Fix: choose a customer ID",IF(COUNTIF(Customers!$A$11:$A$5000,$B374)=0,"Fix: unknown customer ID",IF(COUNTIF(Customers!$A$11:$A$5000,$B374)&gt;1,"Fix: customer ID used twice on Customers",IF(NOT(ISNUMBER($D374)),"Fix: date received",IF(OR($D374&lt;36526,$D374&lt;&gt;INT($D374)),"Fix: date received",IF($D374&gt;AsOf,"Fix: date received is after the as-of date",IF(NOT(ISNUMBER($E374)),"Fix: amount must be a number",IF($E374&lt;=0,"Fix: amount must be more than 0",IF(ROUND($E374,2)&lt;&gt;$E374,"Fix: amount in dollars and cents",IF($E374&gt;999999.99,"Fix: amount too large","OK")))))))))))))</f>
        <v/>
      </c>
    </row>
    <row r="375" customFormat="false" ht="15" hidden="false" customHeight="false" outlineLevel="0" collapsed="false">
      <c r="A375" s="11"/>
      <c r="B375" s="11"/>
      <c r="C375" s="15" t="str">
        <f aca="false">IF($B375="","",IFERROR(INDEX(Customers!$B$11:$B$5000,MATCH($B375,Customers!$A$11:$A$5000,0)),"Unknown ID"))</f>
        <v/>
      </c>
      <c r="D375" s="12"/>
      <c r="E375" s="18"/>
      <c r="F375" s="11"/>
      <c r="G375" s="15" t="str">
        <f aca="false">IF(AND($A375="",$B375="",$D375="",$E375="",$F375=""),"",IF($A375="","Fix: add a payment ID",IF(COUNTIF($A$6:$A$5000,$A375)+COUNTIF(Charges!$A$6:$A$5000,$A375)&gt;1,"Fix: duplicate ID",IF($B375="","Fix: choose a customer ID",IF(COUNTIF(Customers!$A$11:$A$5000,$B375)=0,"Fix: unknown customer ID",IF(COUNTIF(Customers!$A$11:$A$5000,$B375)&gt;1,"Fix: customer ID used twice on Customers",IF(NOT(ISNUMBER($D375)),"Fix: date received",IF(OR($D375&lt;36526,$D375&lt;&gt;INT($D375)),"Fix: date received",IF($D375&gt;AsOf,"Fix: date received is after the as-of date",IF(NOT(ISNUMBER($E375)),"Fix: amount must be a number",IF($E375&lt;=0,"Fix: amount must be more than 0",IF(ROUND($E375,2)&lt;&gt;$E375,"Fix: amount in dollars and cents",IF($E375&gt;999999.99,"Fix: amount too large","OK")))))))))))))</f>
        <v/>
      </c>
    </row>
    <row r="376" customFormat="false" ht="15" hidden="false" customHeight="false" outlineLevel="0" collapsed="false">
      <c r="A376" s="11"/>
      <c r="B376" s="11"/>
      <c r="C376" s="15" t="str">
        <f aca="false">IF($B376="","",IFERROR(INDEX(Customers!$B$11:$B$5000,MATCH($B376,Customers!$A$11:$A$5000,0)),"Unknown ID"))</f>
        <v/>
      </c>
      <c r="D376" s="12"/>
      <c r="E376" s="18"/>
      <c r="F376" s="11"/>
      <c r="G376" s="15" t="str">
        <f aca="false">IF(AND($A376="",$B376="",$D376="",$E376="",$F376=""),"",IF($A376="","Fix: add a payment ID",IF(COUNTIF($A$6:$A$5000,$A376)+COUNTIF(Charges!$A$6:$A$5000,$A376)&gt;1,"Fix: duplicate ID",IF($B376="","Fix: choose a customer ID",IF(COUNTIF(Customers!$A$11:$A$5000,$B376)=0,"Fix: unknown customer ID",IF(COUNTIF(Customers!$A$11:$A$5000,$B376)&gt;1,"Fix: customer ID used twice on Customers",IF(NOT(ISNUMBER($D376)),"Fix: date received",IF(OR($D376&lt;36526,$D376&lt;&gt;INT($D376)),"Fix: date received",IF($D376&gt;AsOf,"Fix: date received is after the as-of date",IF(NOT(ISNUMBER($E376)),"Fix: amount must be a number",IF($E376&lt;=0,"Fix: amount must be more than 0",IF(ROUND($E376,2)&lt;&gt;$E376,"Fix: amount in dollars and cents",IF($E376&gt;999999.99,"Fix: amount too large","OK")))))))))))))</f>
        <v/>
      </c>
    </row>
    <row r="377" customFormat="false" ht="15" hidden="false" customHeight="false" outlineLevel="0" collapsed="false">
      <c r="A377" s="11"/>
      <c r="B377" s="11"/>
      <c r="C377" s="15" t="str">
        <f aca="false">IF($B377="","",IFERROR(INDEX(Customers!$B$11:$B$5000,MATCH($B377,Customers!$A$11:$A$5000,0)),"Unknown ID"))</f>
        <v/>
      </c>
      <c r="D377" s="12"/>
      <c r="E377" s="18"/>
      <c r="F377" s="11"/>
      <c r="G377" s="15" t="str">
        <f aca="false">IF(AND($A377="",$B377="",$D377="",$E377="",$F377=""),"",IF($A377="","Fix: add a payment ID",IF(COUNTIF($A$6:$A$5000,$A377)+COUNTIF(Charges!$A$6:$A$5000,$A377)&gt;1,"Fix: duplicate ID",IF($B377="","Fix: choose a customer ID",IF(COUNTIF(Customers!$A$11:$A$5000,$B377)=0,"Fix: unknown customer ID",IF(COUNTIF(Customers!$A$11:$A$5000,$B377)&gt;1,"Fix: customer ID used twice on Customers",IF(NOT(ISNUMBER($D377)),"Fix: date received",IF(OR($D377&lt;36526,$D377&lt;&gt;INT($D377)),"Fix: date received",IF($D377&gt;AsOf,"Fix: date received is after the as-of date",IF(NOT(ISNUMBER($E377)),"Fix: amount must be a number",IF($E377&lt;=0,"Fix: amount must be more than 0",IF(ROUND($E377,2)&lt;&gt;$E377,"Fix: amount in dollars and cents",IF($E377&gt;999999.99,"Fix: amount too large","OK")))))))))))))</f>
        <v/>
      </c>
    </row>
    <row r="378" customFormat="false" ht="15" hidden="false" customHeight="false" outlineLevel="0" collapsed="false">
      <c r="A378" s="11"/>
      <c r="B378" s="11"/>
      <c r="C378" s="15" t="str">
        <f aca="false">IF($B378="","",IFERROR(INDEX(Customers!$B$11:$B$5000,MATCH($B378,Customers!$A$11:$A$5000,0)),"Unknown ID"))</f>
        <v/>
      </c>
      <c r="D378" s="12"/>
      <c r="E378" s="18"/>
      <c r="F378" s="11"/>
      <c r="G378" s="15" t="str">
        <f aca="false">IF(AND($A378="",$B378="",$D378="",$E378="",$F378=""),"",IF($A378="","Fix: add a payment ID",IF(COUNTIF($A$6:$A$5000,$A378)+COUNTIF(Charges!$A$6:$A$5000,$A378)&gt;1,"Fix: duplicate ID",IF($B378="","Fix: choose a customer ID",IF(COUNTIF(Customers!$A$11:$A$5000,$B378)=0,"Fix: unknown customer ID",IF(COUNTIF(Customers!$A$11:$A$5000,$B378)&gt;1,"Fix: customer ID used twice on Customers",IF(NOT(ISNUMBER($D378)),"Fix: date received",IF(OR($D378&lt;36526,$D378&lt;&gt;INT($D378)),"Fix: date received",IF($D378&gt;AsOf,"Fix: date received is after the as-of date",IF(NOT(ISNUMBER($E378)),"Fix: amount must be a number",IF($E378&lt;=0,"Fix: amount must be more than 0",IF(ROUND($E378,2)&lt;&gt;$E378,"Fix: amount in dollars and cents",IF($E378&gt;999999.99,"Fix: amount too large","OK")))))))))))))</f>
        <v/>
      </c>
    </row>
    <row r="379" customFormat="false" ht="15" hidden="false" customHeight="false" outlineLevel="0" collapsed="false">
      <c r="A379" s="11"/>
      <c r="B379" s="11"/>
      <c r="C379" s="15" t="str">
        <f aca="false">IF($B379="","",IFERROR(INDEX(Customers!$B$11:$B$5000,MATCH($B379,Customers!$A$11:$A$5000,0)),"Unknown ID"))</f>
        <v/>
      </c>
      <c r="D379" s="12"/>
      <c r="E379" s="18"/>
      <c r="F379" s="11"/>
      <c r="G379" s="15" t="str">
        <f aca="false">IF(AND($A379="",$B379="",$D379="",$E379="",$F379=""),"",IF($A379="","Fix: add a payment ID",IF(COUNTIF($A$6:$A$5000,$A379)+COUNTIF(Charges!$A$6:$A$5000,$A379)&gt;1,"Fix: duplicate ID",IF($B379="","Fix: choose a customer ID",IF(COUNTIF(Customers!$A$11:$A$5000,$B379)=0,"Fix: unknown customer ID",IF(COUNTIF(Customers!$A$11:$A$5000,$B379)&gt;1,"Fix: customer ID used twice on Customers",IF(NOT(ISNUMBER($D379)),"Fix: date received",IF(OR($D379&lt;36526,$D379&lt;&gt;INT($D379)),"Fix: date received",IF($D379&gt;AsOf,"Fix: date received is after the as-of date",IF(NOT(ISNUMBER($E379)),"Fix: amount must be a number",IF($E379&lt;=0,"Fix: amount must be more than 0",IF(ROUND($E379,2)&lt;&gt;$E379,"Fix: amount in dollars and cents",IF($E379&gt;999999.99,"Fix: amount too large","OK")))))))))))))</f>
        <v/>
      </c>
    </row>
    <row r="380" customFormat="false" ht="15" hidden="false" customHeight="false" outlineLevel="0" collapsed="false">
      <c r="A380" s="11"/>
      <c r="B380" s="11"/>
      <c r="C380" s="15" t="str">
        <f aca="false">IF($B380="","",IFERROR(INDEX(Customers!$B$11:$B$5000,MATCH($B380,Customers!$A$11:$A$5000,0)),"Unknown ID"))</f>
        <v/>
      </c>
      <c r="D380" s="12"/>
      <c r="E380" s="18"/>
      <c r="F380" s="11"/>
      <c r="G380" s="15" t="str">
        <f aca="false">IF(AND($A380="",$B380="",$D380="",$E380="",$F380=""),"",IF($A380="","Fix: add a payment ID",IF(COUNTIF($A$6:$A$5000,$A380)+COUNTIF(Charges!$A$6:$A$5000,$A380)&gt;1,"Fix: duplicate ID",IF($B380="","Fix: choose a customer ID",IF(COUNTIF(Customers!$A$11:$A$5000,$B380)=0,"Fix: unknown customer ID",IF(COUNTIF(Customers!$A$11:$A$5000,$B380)&gt;1,"Fix: customer ID used twice on Customers",IF(NOT(ISNUMBER($D380)),"Fix: date received",IF(OR($D380&lt;36526,$D380&lt;&gt;INT($D380)),"Fix: date received",IF($D380&gt;AsOf,"Fix: date received is after the as-of date",IF(NOT(ISNUMBER($E380)),"Fix: amount must be a number",IF($E380&lt;=0,"Fix: amount must be more than 0",IF(ROUND($E380,2)&lt;&gt;$E380,"Fix: amount in dollars and cents",IF($E380&gt;999999.99,"Fix: amount too large","OK")))))))))))))</f>
        <v/>
      </c>
    </row>
    <row r="381" customFormat="false" ht="15" hidden="false" customHeight="false" outlineLevel="0" collapsed="false">
      <c r="A381" s="11"/>
      <c r="B381" s="11"/>
      <c r="C381" s="15" t="str">
        <f aca="false">IF($B381="","",IFERROR(INDEX(Customers!$B$11:$B$5000,MATCH($B381,Customers!$A$11:$A$5000,0)),"Unknown ID"))</f>
        <v/>
      </c>
      <c r="D381" s="12"/>
      <c r="E381" s="18"/>
      <c r="F381" s="11"/>
      <c r="G381" s="15" t="str">
        <f aca="false">IF(AND($A381="",$B381="",$D381="",$E381="",$F381=""),"",IF($A381="","Fix: add a payment ID",IF(COUNTIF($A$6:$A$5000,$A381)+COUNTIF(Charges!$A$6:$A$5000,$A381)&gt;1,"Fix: duplicate ID",IF($B381="","Fix: choose a customer ID",IF(COUNTIF(Customers!$A$11:$A$5000,$B381)=0,"Fix: unknown customer ID",IF(COUNTIF(Customers!$A$11:$A$5000,$B381)&gt;1,"Fix: customer ID used twice on Customers",IF(NOT(ISNUMBER($D381)),"Fix: date received",IF(OR($D381&lt;36526,$D381&lt;&gt;INT($D381)),"Fix: date received",IF($D381&gt;AsOf,"Fix: date received is after the as-of date",IF(NOT(ISNUMBER($E381)),"Fix: amount must be a number",IF($E381&lt;=0,"Fix: amount must be more than 0",IF(ROUND($E381,2)&lt;&gt;$E381,"Fix: amount in dollars and cents",IF($E381&gt;999999.99,"Fix: amount too large","OK")))))))))))))</f>
        <v/>
      </c>
    </row>
    <row r="382" customFormat="false" ht="15" hidden="false" customHeight="false" outlineLevel="0" collapsed="false">
      <c r="A382" s="11"/>
      <c r="B382" s="11"/>
      <c r="C382" s="15" t="str">
        <f aca="false">IF($B382="","",IFERROR(INDEX(Customers!$B$11:$B$5000,MATCH($B382,Customers!$A$11:$A$5000,0)),"Unknown ID"))</f>
        <v/>
      </c>
      <c r="D382" s="12"/>
      <c r="E382" s="18"/>
      <c r="F382" s="11"/>
      <c r="G382" s="15" t="str">
        <f aca="false">IF(AND($A382="",$B382="",$D382="",$E382="",$F382=""),"",IF($A382="","Fix: add a payment ID",IF(COUNTIF($A$6:$A$5000,$A382)+COUNTIF(Charges!$A$6:$A$5000,$A382)&gt;1,"Fix: duplicate ID",IF($B382="","Fix: choose a customer ID",IF(COUNTIF(Customers!$A$11:$A$5000,$B382)=0,"Fix: unknown customer ID",IF(COUNTIF(Customers!$A$11:$A$5000,$B382)&gt;1,"Fix: customer ID used twice on Customers",IF(NOT(ISNUMBER($D382)),"Fix: date received",IF(OR($D382&lt;36526,$D382&lt;&gt;INT($D382)),"Fix: date received",IF($D382&gt;AsOf,"Fix: date received is after the as-of date",IF(NOT(ISNUMBER($E382)),"Fix: amount must be a number",IF($E382&lt;=0,"Fix: amount must be more than 0",IF(ROUND($E382,2)&lt;&gt;$E382,"Fix: amount in dollars and cents",IF($E382&gt;999999.99,"Fix: amount too large","OK")))))))))))))</f>
        <v/>
      </c>
    </row>
    <row r="383" customFormat="false" ht="15" hidden="false" customHeight="false" outlineLevel="0" collapsed="false">
      <c r="A383" s="11"/>
      <c r="B383" s="11"/>
      <c r="C383" s="15" t="str">
        <f aca="false">IF($B383="","",IFERROR(INDEX(Customers!$B$11:$B$5000,MATCH($B383,Customers!$A$11:$A$5000,0)),"Unknown ID"))</f>
        <v/>
      </c>
      <c r="D383" s="12"/>
      <c r="E383" s="18"/>
      <c r="F383" s="11"/>
      <c r="G383" s="15" t="str">
        <f aca="false">IF(AND($A383="",$B383="",$D383="",$E383="",$F383=""),"",IF($A383="","Fix: add a payment ID",IF(COUNTIF($A$6:$A$5000,$A383)+COUNTIF(Charges!$A$6:$A$5000,$A383)&gt;1,"Fix: duplicate ID",IF($B383="","Fix: choose a customer ID",IF(COUNTIF(Customers!$A$11:$A$5000,$B383)=0,"Fix: unknown customer ID",IF(COUNTIF(Customers!$A$11:$A$5000,$B383)&gt;1,"Fix: customer ID used twice on Customers",IF(NOT(ISNUMBER($D383)),"Fix: date received",IF(OR($D383&lt;36526,$D383&lt;&gt;INT($D383)),"Fix: date received",IF($D383&gt;AsOf,"Fix: date received is after the as-of date",IF(NOT(ISNUMBER($E383)),"Fix: amount must be a number",IF($E383&lt;=0,"Fix: amount must be more than 0",IF(ROUND($E383,2)&lt;&gt;$E383,"Fix: amount in dollars and cents",IF($E383&gt;999999.99,"Fix: amount too large","OK")))))))))))))</f>
        <v/>
      </c>
    </row>
    <row r="384" customFormat="false" ht="15" hidden="false" customHeight="false" outlineLevel="0" collapsed="false">
      <c r="A384" s="11"/>
      <c r="B384" s="11"/>
      <c r="C384" s="15" t="str">
        <f aca="false">IF($B384="","",IFERROR(INDEX(Customers!$B$11:$B$5000,MATCH($B384,Customers!$A$11:$A$5000,0)),"Unknown ID"))</f>
        <v/>
      </c>
      <c r="D384" s="12"/>
      <c r="E384" s="18"/>
      <c r="F384" s="11"/>
      <c r="G384" s="15" t="str">
        <f aca="false">IF(AND($A384="",$B384="",$D384="",$E384="",$F384=""),"",IF($A384="","Fix: add a payment ID",IF(COUNTIF($A$6:$A$5000,$A384)+COUNTIF(Charges!$A$6:$A$5000,$A384)&gt;1,"Fix: duplicate ID",IF($B384="","Fix: choose a customer ID",IF(COUNTIF(Customers!$A$11:$A$5000,$B384)=0,"Fix: unknown customer ID",IF(COUNTIF(Customers!$A$11:$A$5000,$B384)&gt;1,"Fix: customer ID used twice on Customers",IF(NOT(ISNUMBER($D384)),"Fix: date received",IF(OR($D384&lt;36526,$D384&lt;&gt;INT($D384)),"Fix: date received",IF($D384&gt;AsOf,"Fix: date received is after the as-of date",IF(NOT(ISNUMBER($E384)),"Fix: amount must be a number",IF($E384&lt;=0,"Fix: amount must be more than 0",IF(ROUND($E384,2)&lt;&gt;$E384,"Fix: amount in dollars and cents",IF($E384&gt;999999.99,"Fix: amount too large","OK")))))))))))))</f>
        <v/>
      </c>
    </row>
    <row r="385" customFormat="false" ht="15" hidden="false" customHeight="false" outlineLevel="0" collapsed="false">
      <c r="A385" s="11"/>
      <c r="B385" s="11"/>
      <c r="C385" s="15" t="str">
        <f aca="false">IF($B385="","",IFERROR(INDEX(Customers!$B$11:$B$5000,MATCH($B385,Customers!$A$11:$A$5000,0)),"Unknown ID"))</f>
        <v/>
      </c>
      <c r="D385" s="12"/>
      <c r="E385" s="18"/>
      <c r="F385" s="11"/>
      <c r="G385" s="15" t="str">
        <f aca="false">IF(AND($A385="",$B385="",$D385="",$E385="",$F385=""),"",IF($A385="","Fix: add a payment ID",IF(COUNTIF($A$6:$A$5000,$A385)+COUNTIF(Charges!$A$6:$A$5000,$A385)&gt;1,"Fix: duplicate ID",IF($B385="","Fix: choose a customer ID",IF(COUNTIF(Customers!$A$11:$A$5000,$B385)=0,"Fix: unknown customer ID",IF(COUNTIF(Customers!$A$11:$A$5000,$B385)&gt;1,"Fix: customer ID used twice on Customers",IF(NOT(ISNUMBER($D385)),"Fix: date received",IF(OR($D385&lt;36526,$D385&lt;&gt;INT($D385)),"Fix: date received",IF($D385&gt;AsOf,"Fix: date received is after the as-of date",IF(NOT(ISNUMBER($E385)),"Fix: amount must be a number",IF($E385&lt;=0,"Fix: amount must be more than 0",IF(ROUND($E385,2)&lt;&gt;$E385,"Fix: amount in dollars and cents",IF($E385&gt;999999.99,"Fix: amount too large","OK")))))))))))))</f>
        <v/>
      </c>
    </row>
    <row r="386" customFormat="false" ht="15" hidden="false" customHeight="false" outlineLevel="0" collapsed="false">
      <c r="A386" s="11"/>
      <c r="B386" s="11"/>
      <c r="C386" s="15" t="str">
        <f aca="false">IF($B386="","",IFERROR(INDEX(Customers!$B$11:$B$5000,MATCH($B386,Customers!$A$11:$A$5000,0)),"Unknown ID"))</f>
        <v/>
      </c>
      <c r="D386" s="12"/>
      <c r="E386" s="18"/>
      <c r="F386" s="11"/>
      <c r="G386" s="15" t="str">
        <f aca="false">IF(AND($A386="",$B386="",$D386="",$E386="",$F386=""),"",IF($A386="","Fix: add a payment ID",IF(COUNTIF($A$6:$A$5000,$A386)+COUNTIF(Charges!$A$6:$A$5000,$A386)&gt;1,"Fix: duplicate ID",IF($B386="","Fix: choose a customer ID",IF(COUNTIF(Customers!$A$11:$A$5000,$B386)=0,"Fix: unknown customer ID",IF(COUNTIF(Customers!$A$11:$A$5000,$B386)&gt;1,"Fix: customer ID used twice on Customers",IF(NOT(ISNUMBER($D386)),"Fix: date received",IF(OR($D386&lt;36526,$D386&lt;&gt;INT($D386)),"Fix: date received",IF($D386&gt;AsOf,"Fix: date received is after the as-of date",IF(NOT(ISNUMBER($E386)),"Fix: amount must be a number",IF($E386&lt;=0,"Fix: amount must be more than 0",IF(ROUND($E386,2)&lt;&gt;$E386,"Fix: amount in dollars and cents",IF($E386&gt;999999.99,"Fix: amount too large","OK")))))))))))))</f>
        <v/>
      </c>
    </row>
    <row r="387" customFormat="false" ht="15" hidden="false" customHeight="false" outlineLevel="0" collapsed="false">
      <c r="A387" s="11"/>
      <c r="B387" s="11"/>
      <c r="C387" s="15" t="str">
        <f aca="false">IF($B387="","",IFERROR(INDEX(Customers!$B$11:$B$5000,MATCH($B387,Customers!$A$11:$A$5000,0)),"Unknown ID"))</f>
        <v/>
      </c>
      <c r="D387" s="12"/>
      <c r="E387" s="18"/>
      <c r="F387" s="11"/>
      <c r="G387" s="15" t="str">
        <f aca="false">IF(AND($A387="",$B387="",$D387="",$E387="",$F387=""),"",IF($A387="","Fix: add a payment ID",IF(COUNTIF($A$6:$A$5000,$A387)+COUNTIF(Charges!$A$6:$A$5000,$A387)&gt;1,"Fix: duplicate ID",IF($B387="","Fix: choose a customer ID",IF(COUNTIF(Customers!$A$11:$A$5000,$B387)=0,"Fix: unknown customer ID",IF(COUNTIF(Customers!$A$11:$A$5000,$B387)&gt;1,"Fix: customer ID used twice on Customers",IF(NOT(ISNUMBER($D387)),"Fix: date received",IF(OR($D387&lt;36526,$D387&lt;&gt;INT($D387)),"Fix: date received",IF($D387&gt;AsOf,"Fix: date received is after the as-of date",IF(NOT(ISNUMBER($E387)),"Fix: amount must be a number",IF($E387&lt;=0,"Fix: amount must be more than 0",IF(ROUND($E387,2)&lt;&gt;$E387,"Fix: amount in dollars and cents",IF($E387&gt;999999.99,"Fix: amount too large","OK")))))))))))))</f>
        <v/>
      </c>
    </row>
    <row r="388" customFormat="false" ht="15" hidden="false" customHeight="false" outlineLevel="0" collapsed="false">
      <c r="A388" s="11"/>
      <c r="B388" s="11"/>
      <c r="C388" s="15" t="str">
        <f aca="false">IF($B388="","",IFERROR(INDEX(Customers!$B$11:$B$5000,MATCH($B388,Customers!$A$11:$A$5000,0)),"Unknown ID"))</f>
        <v/>
      </c>
      <c r="D388" s="12"/>
      <c r="E388" s="18"/>
      <c r="F388" s="11"/>
      <c r="G388" s="15" t="str">
        <f aca="false">IF(AND($A388="",$B388="",$D388="",$E388="",$F388=""),"",IF($A388="","Fix: add a payment ID",IF(COUNTIF($A$6:$A$5000,$A388)+COUNTIF(Charges!$A$6:$A$5000,$A388)&gt;1,"Fix: duplicate ID",IF($B388="","Fix: choose a customer ID",IF(COUNTIF(Customers!$A$11:$A$5000,$B388)=0,"Fix: unknown customer ID",IF(COUNTIF(Customers!$A$11:$A$5000,$B388)&gt;1,"Fix: customer ID used twice on Customers",IF(NOT(ISNUMBER($D388)),"Fix: date received",IF(OR($D388&lt;36526,$D388&lt;&gt;INT($D388)),"Fix: date received",IF($D388&gt;AsOf,"Fix: date received is after the as-of date",IF(NOT(ISNUMBER($E388)),"Fix: amount must be a number",IF($E388&lt;=0,"Fix: amount must be more than 0",IF(ROUND($E388,2)&lt;&gt;$E388,"Fix: amount in dollars and cents",IF($E388&gt;999999.99,"Fix: amount too large","OK")))))))))))))</f>
        <v/>
      </c>
    </row>
    <row r="389" customFormat="false" ht="15" hidden="false" customHeight="false" outlineLevel="0" collapsed="false">
      <c r="A389" s="11"/>
      <c r="B389" s="11"/>
      <c r="C389" s="15" t="str">
        <f aca="false">IF($B389="","",IFERROR(INDEX(Customers!$B$11:$B$5000,MATCH($B389,Customers!$A$11:$A$5000,0)),"Unknown ID"))</f>
        <v/>
      </c>
      <c r="D389" s="12"/>
      <c r="E389" s="18"/>
      <c r="F389" s="11"/>
      <c r="G389" s="15" t="str">
        <f aca="false">IF(AND($A389="",$B389="",$D389="",$E389="",$F389=""),"",IF($A389="","Fix: add a payment ID",IF(COUNTIF($A$6:$A$5000,$A389)+COUNTIF(Charges!$A$6:$A$5000,$A389)&gt;1,"Fix: duplicate ID",IF($B389="","Fix: choose a customer ID",IF(COUNTIF(Customers!$A$11:$A$5000,$B389)=0,"Fix: unknown customer ID",IF(COUNTIF(Customers!$A$11:$A$5000,$B389)&gt;1,"Fix: customer ID used twice on Customers",IF(NOT(ISNUMBER($D389)),"Fix: date received",IF(OR($D389&lt;36526,$D389&lt;&gt;INT($D389)),"Fix: date received",IF($D389&gt;AsOf,"Fix: date received is after the as-of date",IF(NOT(ISNUMBER($E389)),"Fix: amount must be a number",IF($E389&lt;=0,"Fix: amount must be more than 0",IF(ROUND($E389,2)&lt;&gt;$E389,"Fix: amount in dollars and cents",IF($E389&gt;999999.99,"Fix: amount too large","OK")))))))))))))</f>
        <v/>
      </c>
    </row>
    <row r="390" customFormat="false" ht="15" hidden="false" customHeight="false" outlineLevel="0" collapsed="false">
      <c r="A390" s="11"/>
      <c r="B390" s="11"/>
      <c r="C390" s="15" t="str">
        <f aca="false">IF($B390="","",IFERROR(INDEX(Customers!$B$11:$B$5000,MATCH($B390,Customers!$A$11:$A$5000,0)),"Unknown ID"))</f>
        <v/>
      </c>
      <c r="D390" s="12"/>
      <c r="E390" s="18"/>
      <c r="F390" s="11"/>
      <c r="G390" s="15" t="str">
        <f aca="false">IF(AND($A390="",$B390="",$D390="",$E390="",$F390=""),"",IF($A390="","Fix: add a payment ID",IF(COUNTIF($A$6:$A$5000,$A390)+COUNTIF(Charges!$A$6:$A$5000,$A390)&gt;1,"Fix: duplicate ID",IF($B390="","Fix: choose a customer ID",IF(COUNTIF(Customers!$A$11:$A$5000,$B390)=0,"Fix: unknown customer ID",IF(COUNTIF(Customers!$A$11:$A$5000,$B390)&gt;1,"Fix: customer ID used twice on Customers",IF(NOT(ISNUMBER($D390)),"Fix: date received",IF(OR($D390&lt;36526,$D390&lt;&gt;INT($D390)),"Fix: date received",IF($D390&gt;AsOf,"Fix: date received is after the as-of date",IF(NOT(ISNUMBER($E390)),"Fix: amount must be a number",IF($E390&lt;=0,"Fix: amount must be more than 0",IF(ROUND($E390,2)&lt;&gt;$E390,"Fix: amount in dollars and cents",IF($E390&gt;999999.99,"Fix: amount too large","OK")))))))))))))</f>
        <v/>
      </c>
    </row>
    <row r="391" customFormat="false" ht="15" hidden="false" customHeight="false" outlineLevel="0" collapsed="false">
      <c r="A391" s="11"/>
      <c r="B391" s="11"/>
      <c r="C391" s="15" t="str">
        <f aca="false">IF($B391="","",IFERROR(INDEX(Customers!$B$11:$B$5000,MATCH($B391,Customers!$A$11:$A$5000,0)),"Unknown ID"))</f>
        <v/>
      </c>
      <c r="D391" s="12"/>
      <c r="E391" s="18"/>
      <c r="F391" s="11"/>
      <c r="G391" s="15" t="str">
        <f aca="false">IF(AND($A391="",$B391="",$D391="",$E391="",$F391=""),"",IF($A391="","Fix: add a payment ID",IF(COUNTIF($A$6:$A$5000,$A391)+COUNTIF(Charges!$A$6:$A$5000,$A391)&gt;1,"Fix: duplicate ID",IF($B391="","Fix: choose a customer ID",IF(COUNTIF(Customers!$A$11:$A$5000,$B391)=0,"Fix: unknown customer ID",IF(COUNTIF(Customers!$A$11:$A$5000,$B391)&gt;1,"Fix: customer ID used twice on Customers",IF(NOT(ISNUMBER($D391)),"Fix: date received",IF(OR($D391&lt;36526,$D391&lt;&gt;INT($D391)),"Fix: date received",IF($D391&gt;AsOf,"Fix: date received is after the as-of date",IF(NOT(ISNUMBER($E391)),"Fix: amount must be a number",IF($E391&lt;=0,"Fix: amount must be more than 0",IF(ROUND($E391,2)&lt;&gt;$E391,"Fix: amount in dollars and cents",IF($E391&gt;999999.99,"Fix: amount too large","OK")))))))))))))</f>
        <v/>
      </c>
    </row>
    <row r="392" customFormat="false" ht="15" hidden="false" customHeight="false" outlineLevel="0" collapsed="false">
      <c r="A392" s="11"/>
      <c r="B392" s="11"/>
      <c r="C392" s="15" t="str">
        <f aca="false">IF($B392="","",IFERROR(INDEX(Customers!$B$11:$B$5000,MATCH($B392,Customers!$A$11:$A$5000,0)),"Unknown ID"))</f>
        <v/>
      </c>
      <c r="D392" s="12"/>
      <c r="E392" s="18"/>
      <c r="F392" s="11"/>
      <c r="G392" s="15" t="str">
        <f aca="false">IF(AND($A392="",$B392="",$D392="",$E392="",$F392=""),"",IF($A392="","Fix: add a payment ID",IF(COUNTIF($A$6:$A$5000,$A392)+COUNTIF(Charges!$A$6:$A$5000,$A392)&gt;1,"Fix: duplicate ID",IF($B392="","Fix: choose a customer ID",IF(COUNTIF(Customers!$A$11:$A$5000,$B392)=0,"Fix: unknown customer ID",IF(COUNTIF(Customers!$A$11:$A$5000,$B392)&gt;1,"Fix: customer ID used twice on Customers",IF(NOT(ISNUMBER($D392)),"Fix: date received",IF(OR($D392&lt;36526,$D392&lt;&gt;INT($D392)),"Fix: date received",IF($D392&gt;AsOf,"Fix: date received is after the as-of date",IF(NOT(ISNUMBER($E392)),"Fix: amount must be a number",IF($E392&lt;=0,"Fix: amount must be more than 0",IF(ROUND($E392,2)&lt;&gt;$E392,"Fix: amount in dollars and cents",IF($E392&gt;999999.99,"Fix: amount too large","OK")))))))))))))</f>
        <v/>
      </c>
    </row>
    <row r="393" customFormat="false" ht="15" hidden="false" customHeight="false" outlineLevel="0" collapsed="false">
      <c r="A393" s="11"/>
      <c r="B393" s="11"/>
      <c r="C393" s="15" t="str">
        <f aca="false">IF($B393="","",IFERROR(INDEX(Customers!$B$11:$B$5000,MATCH($B393,Customers!$A$11:$A$5000,0)),"Unknown ID"))</f>
        <v/>
      </c>
      <c r="D393" s="12"/>
      <c r="E393" s="18"/>
      <c r="F393" s="11"/>
      <c r="G393" s="15" t="str">
        <f aca="false">IF(AND($A393="",$B393="",$D393="",$E393="",$F393=""),"",IF($A393="","Fix: add a payment ID",IF(COUNTIF($A$6:$A$5000,$A393)+COUNTIF(Charges!$A$6:$A$5000,$A393)&gt;1,"Fix: duplicate ID",IF($B393="","Fix: choose a customer ID",IF(COUNTIF(Customers!$A$11:$A$5000,$B393)=0,"Fix: unknown customer ID",IF(COUNTIF(Customers!$A$11:$A$5000,$B393)&gt;1,"Fix: customer ID used twice on Customers",IF(NOT(ISNUMBER($D393)),"Fix: date received",IF(OR($D393&lt;36526,$D393&lt;&gt;INT($D393)),"Fix: date received",IF($D393&gt;AsOf,"Fix: date received is after the as-of date",IF(NOT(ISNUMBER($E393)),"Fix: amount must be a number",IF($E393&lt;=0,"Fix: amount must be more than 0",IF(ROUND($E393,2)&lt;&gt;$E393,"Fix: amount in dollars and cents",IF($E393&gt;999999.99,"Fix: amount too large","OK")))))))))))))</f>
        <v/>
      </c>
    </row>
    <row r="394" customFormat="false" ht="15" hidden="false" customHeight="false" outlineLevel="0" collapsed="false">
      <c r="A394" s="11"/>
      <c r="B394" s="11"/>
      <c r="C394" s="15" t="str">
        <f aca="false">IF($B394="","",IFERROR(INDEX(Customers!$B$11:$B$5000,MATCH($B394,Customers!$A$11:$A$5000,0)),"Unknown ID"))</f>
        <v/>
      </c>
      <c r="D394" s="12"/>
      <c r="E394" s="18"/>
      <c r="F394" s="11"/>
      <c r="G394" s="15" t="str">
        <f aca="false">IF(AND($A394="",$B394="",$D394="",$E394="",$F394=""),"",IF($A394="","Fix: add a payment ID",IF(COUNTIF($A$6:$A$5000,$A394)+COUNTIF(Charges!$A$6:$A$5000,$A394)&gt;1,"Fix: duplicate ID",IF($B394="","Fix: choose a customer ID",IF(COUNTIF(Customers!$A$11:$A$5000,$B394)=0,"Fix: unknown customer ID",IF(COUNTIF(Customers!$A$11:$A$5000,$B394)&gt;1,"Fix: customer ID used twice on Customers",IF(NOT(ISNUMBER($D394)),"Fix: date received",IF(OR($D394&lt;36526,$D394&lt;&gt;INT($D394)),"Fix: date received",IF($D394&gt;AsOf,"Fix: date received is after the as-of date",IF(NOT(ISNUMBER($E394)),"Fix: amount must be a number",IF($E394&lt;=0,"Fix: amount must be more than 0",IF(ROUND($E394,2)&lt;&gt;$E394,"Fix: amount in dollars and cents",IF($E394&gt;999999.99,"Fix: amount too large","OK")))))))))))))</f>
        <v/>
      </c>
    </row>
    <row r="395" customFormat="false" ht="15" hidden="false" customHeight="false" outlineLevel="0" collapsed="false">
      <c r="A395" s="11"/>
      <c r="B395" s="11"/>
      <c r="C395" s="15" t="str">
        <f aca="false">IF($B395="","",IFERROR(INDEX(Customers!$B$11:$B$5000,MATCH($B395,Customers!$A$11:$A$5000,0)),"Unknown ID"))</f>
        <v/>
      </c>
      <c r="D395" s="12"/>
      <c r="E395" s="18"/>
      <c r="F395" s="11"/>
      <c r="G395" s="15" t="str">
        <f aca="false">IF(AND($A395="",$B395="",$D395="",$E395="",$F395=""),"",IF($A395="","Fix: add a payment ID",IF(COUNTIF($A$6:$A$5000,$A395)+COUNTIF(Charges!$A$6:$A$5000,$A395)&gt;1,"Fix: duplicate ID",IF($B395="","Fix: choose a customer ID",IF(COUNTIF(Customers!$A$11:$A$5000,$B395)=0,"Fix: unknown customer ID",IF(COUNTIF(Customers!$A$11:$A$5000,$B395)&gt;1,"Fix: customer ID used twice on Customers",IF(NOT(ISNUMBER($D395)),"Fix: date received",IF(OR($D395&lt;36526,$D395&lt;&gt;INT($D395)),"Fix: date received",IF($D395&gt;AsOf,"Fix: date received is after the as-of date",IF(NOT(ISNUMBER($E395)),"Fix: amount must be a number",IF($E395&lt;=0,"Fix: amount must be more than 0",IF(ROUND($E395,2)&lt;&gt;$E395,"Fix: amount in dollars and cents",IF($E395&gt;999999.99,"Fix: amount too large","OK")))))))))))))</f>
        <v/>
      </c>
    </row>
    <row r="396" customFormat="false" ht="15" hidden="false" customHeight="false" outlineLevel="0" collapsed="false">
      <c r="A396" s="11"/>
      <c r="B396" s="11"/>
      <c r="C396" s="15" t="str">
        <f aca="false">IF($B396="","",IFERROR(INDEX(Customers!$B$11:$B$5000,MATCH($B396,Customers!$A$11:$A$5000,0)),"Unknown ID"))</f>
        <v/>
      </c>
      <c r="D396" s="12"/>
      <c r="E396" s="18"/>
      <c r="F396" s="11"/>
      <c r="G396" s="15" t="str">
        <f aca="false">IF(AND($A396="",$B396="",$D396="",$E396="",$F396=""),"",IF($A396="","Fix: add a payment ID",IF(COUNTIF($A$6:$A$5000,$A396)+COUNTIF(Charges!$A$6:$A$5000,$A396)&gt;1,"Fix: duplicate ID",IF($B396="","Fix: choose a customer ID",IF(COUNTIF(Customers!$A$11:$A$5000,$B396)=0,"Fix: unknown customer ID",IF(COUNTIF(Customers!$A$11:$A$5000,$B396)&gt;1,"Fix: customer ID used twice on Customers",IF(NOT(ISNUMBER($D396)),"Fix: date received",IF(OR($D396&lt;36526,$D396&lt;&gt;INT($D396)),"Fix: date received",IF($D396&gt;AsOf,"Fix: date received is after the as-of date",IF(NOT(ISNUMBER($E396)),"Fix: amount must be a number",IF($E396&lt;=0,"Fix: amount must be more than 0",IF(ROUND($E396,2)&lt;&gt;$E396,"Fix: amount in dollars and cents",IF($E396&gt;999999.99,"Fix: amount too large","OK")))))))))))))</f>
        <v/>
      </c>
    </row>
    <row r="397" customFormat="false" ht="15" hidden="false" customHeight="false" outlineLevel="0" collapsed="false">
      <c r="A397" s="11"/>
      <c r="B397" s="11"/>
      <c r="C397" s="15" t="str">
        <f aca="false">IF($B397="","",IFERROR(INDEX(Customers!$B$11:$B$5000,MATCH($B397,Customers!$A$11:$A$5000,0)),"Unknown ID"))</f>
        <v/>
      </c>
      <c r="D397" s="12"/>
      <c r="E397" s="18"/>
      <c r="F397" s="11"/>
      <c r="G397" s="15" t="str">
        <f aca="false">IF(AND($A397="",$B397="",$D397="",$E397="",$F397=""),"",IF($A397="","Fix: add a payment ID",IF(COUNTIF($A$6:$A$5000,$A397)+COUNTIF(Charges!$A$6:$A$5000,$A397)&gt;1,"Fix: duplicate ID",IF($B397="","Fix: choose a customer ID",IF(COUNTIF(Customers!$A$11:$A$5000,$B397)=0,"Fix: unknown customer ID",IF(COUNTIF(Customers!$A$11:$A$5000,$B397)&gt;1,"Fix: customer ID used twice on Customers",IF(NOT(ISNUMBER($D397)),"Fix: date received",IF(OR($D397&lt;36526,$D397&lt;&gt;INT($D397)),"Fix: date received",IF($D397&gt;AsOf,"Fix: date received is after the as-of date",IF(NOT(ISNUMBER($E397)),"Fix: amount must be a number",IF($E397&lt;=0,"Fix: amount must be more than 0",IF(ROUND($E397,2)&lt;&gt;$E397,"Fix: amount in dollars and cents",IF($E397&gt;999999.99,"Fix: amount too large","OK")))))))))))))</f>
        <v/>
      </c>
    </row>
    <row r="398" customFormat="false" ht="15" hidden="false" customHeight="false" outlineLevel="0" collapsed="false">
      <c r="A398" s="11"/>
      <c r="B398" s="11"/>
      <c r="C398" s="15" t="str">
        <f aca="false">IF($B398="","",IFERROR(INDEX(Customers!$B$11:$B$5000,MATCH($B398,Customers!$A$11:$A$5000,0)),"Unknown ID"))</f>
        <v/>
      </c>
      <c r="D398" s="12"/>
      <c r="E398" s="18"/>
      <c r="F398" s="11"/>
      <c r="G398" s="15" t="str">
        <f aca="false">IF(AND($A398="",$B398="",$D398="",$E398="",$F398=""),"",IF($A398="","Fix: add a payment ID",IF(COUNTIF($A$6:$A$5000,$A398)+COUNTIF(Charges!$A$6:$A$5000,$A398)&gt;1,"Fix: duplicate ID",IF($B398="","Fix: choose a customer ID",IF(COUNTIF(Customers!$A$11:$A$5000,$B398)=0,"Fix: unknown customer ID",IF(COUNTIF(Customers!$A$11:$A$5000,$B398)&gt;1,"Fix: customer ID used twice on Customers",IF(NOT(ISNUMBER($D398)),"Fix: date received",IF(OR($D398&lt;36526,$D398&lt;&gt;INT($D398)),"Fix: date received",IF($D398&gt;AsOf,"Fix: date received is after the as-of date",IF(NOT(ISNUMBER($E398)),"Fix: amount must be a number",IF($E398&lt;=0,"Fix: amount must be more than 0",IF(ROUND($E398,2)&lt;&gt;$E398,"Fix: amount in dollars and cents",IF($E398&gt;999999.99,"Fix: amount too large","OK")))))))))))))</f>
        <v/>
      </c>
    </row>
    <row r="399" customFormat="false" ht="15" hidden="false" customHeight="false" outlineLevel="0" collapsed="false">
      <c r="A399" s="11"/>
      <c r="B399" s="11"/>
      <c r="C399" s="15" t="str">
        <f aca="false">IF($B399="","",IFERROR(INDEX(Customers!$B$11:$B$5000,MATCH($B399,Customers!$A$11:$A$5000,0)),"Unknown ID"))</f>
        <v/>
      </c>
      <c r="D399" s="12"/>
      <c r="E399" s="18"/>
      <c r="F399" s="11"/>
      <c r="G399" s="15" t="str">
        <f aca="false">IF(AND($A399="",$B399="",$D399="",$E399="",$F399=""),"",IF($A399="","Fix: add a payment ID",IF(COUNTIF($A$6:$A$5000,$A399)+COUNTIF(Charges!$A$6:$A$5000,$A399)&gt;1,"Fix: duplicate ID",IF($B399="","Fix: choose a customer ID",IF(COUNTIF(Customers!$A$11:$A$5000,$B399)=0,"Fix: unknown customer ID",IF(COUNTIF(Customers!$A$11:$A$5000,$B399)&gt;1,"Fix: customer ID used twice on Customers",IF(NOT(ISNUMBER($D399)),"Fix: date received",IF(OR($D399&lt;36526,$D399&lt;&gt;INT($D399)),"Fix: date received",IF($D399&gt;AsOf,"Fix: date received is after the as-of date",IF(NOT(ISNUMBER($E399)),"Fix: amount must be a number",IF($E399&lt;=0,"Fix: amount must be more than 0",IF(ROUND($E399,2)&lt;&gt;$E399,"Fix: amount in dollars and cents",IF($E399&gt;999999.99,"Fix: amount too large","OK")))))))))))))</f>
        <v/>
      </c>
    </row>
    <row r="400" customFormat="false" ht="15" hidden="false" customHeight="false" outlineLevel="0" collapsed="false">
      <c r="A400" s="11"/>
      <c r="B400" s="11"/>
      <c r="C400" s="15" t="str">
        <f aca="false">IF($B400="","",IFERROR(INDEX(Customers!$B$11:$B$5000,MATCH($B400,Customers!$A$11:$A$5000,0)),"Unknown ID"))</f>
        <v/>
      </c>
      <c r="D400" s="12"/>
      <c r="E400" s="18"/>
      <c r="F400" s="11"/>
      <c r="G400" s="15" t="str">
        <f aca="false">IF(AND($A400="",$B400="",$D400="",$E400="",$F400=""),"",IF($A400="","Fix: add a payment ID",IF(COUNTIF($A$6:$A$5000,$A400)+COUNTIF(Charges!$A$6:$A$5000,$A400)&gt;1,"Fix: duplicate ID",IF($B400="","Fix: choose a customer ID",IF(COUNTIF(Customers!$A$11:$A$5000,$B400)=0,"Fix: unknown customer ID",IF(COUNTIF(Customers!$A$11:$A$5000,$B400)&gt;1,"Fix: customer ID used twice on Customers",IF(NOT(ISNUMBER($D400)),"Fix: date received",IF(OR($D400&lt;36526,$D400&lt;&gt;INT($D400)),"Fix: date received",IF($D400&gt;AsOf,"Fix: date received is after the as-of date",IF(NOT(ISNUMBER($E400)),"Fix: amount must be a number",IF($E400&lt;=0,"Fix: amount must be more than 0",IF(ROUND($E400,2)&lt;&gt;$E400,"Fix: amount in dollars and cents",IF($E400&gt;999999.99,"Fix: amount too large","OK")))))))))))))</f>
        <v/>
      </c>
    </row>
    <row r="401" customFormat="false" ht="15" hidden="false" customHeight="false" outlineLevel="0" collapsed="false">
      <c r="A401" s="11"/>
      <c r="B401" s="11"/>
      <c r="C401" s="15" t="str">
        <f aca="false">IF($B401="","",IFERROR(INDEX(Customers!$B$11:$B$5000,MATCH($B401,Customers!$A$11:$A$5000,0)),"Unknown ID"))</f>
        <v/>
      </c>
      <c r="D401" s="12"/>
      <c r="E401" s="18"/>
      <c r="F401" s="11"/>
      <c r="G401" s="15" t="str">
        <f aca="false">IF(AND($A401="",$B401="",$D401="",$E401="",$F401=""),"",IF($A401="","Fix: add a payment ID",IF(COUNTIF($A$6:$A$5000,$A401)+COUNTIF(Charges!$A$6:$A$5000,$A401)&gt;1,"Fix: duplicate ID",IF($B401="","Fix: choose a customer ID",IF(COUNTIF(Customers!$A$11:$A$5000,$B401)=0,"Fix: unknown customer ID",IF(COUNTIF(Customers!$A$11:$A$5000,$B401)&gt;1,"Fix: customer ID used twice on Customers",IF(NOT(ISNUMBER($D401)),"Fix: date received",IF(OR($D401&lt;36526,$D401&lt;&gt;INT($D401)),"Fix: date received",IF($D401&gt;AsOf,"Fix: date received is after the as-of date",IF(NOT(ISNUMBER($E401)),"Fix: amount must be a number",IF($E401&lt;=0,"Fix: amount must be more than 0",IF(ROUND($E401,2)&lt;&gt;$E401,"Fix: amount in dollars and cents",IF($E401&gt;999999.99,"Fix: amount too large","OK")))))))))))))</f>
        <v/>
      </c>
    </row>
    <row r="402" customFormat="false" ht="15" hidden="false" customHeight="false" outlineLevel="0" collapsed="false">
      <c r="A402" s="11"/>
      <c r="B402" s="11"/>
      <c r="C402" s="15" t="str">
        <f aca="false">IF($B402="","",IFERROR(INDEX(Customers!$B$11:$B$5000,MATCH($B402,Customers!$A$11:$A$5000,0)),"Unknown ID"))</f>
        <v/>
      </c>
      <c r="D402" s="12"/>
      <c r="E402" s="18"/>
      <c r="F402" s="11"/>
      <c r="G402" s="15" t="str">
        <f aca="false">IF(AND($A402="",$B402="",$D402="",$E402="",$F402=""),"",IF($A402="","Fix: add a payment ID",IF(COUNTIF($A$6:$A$5000,$A402)+COUNTIF(Charges!$A$6:$A$5000,$A402)&gt;1,"Fix: duplicate ID",IF($B402="","Fix: choose a customer ID",IF(COUNTIF(Customers!$A$11:$A$5000,$B402)=0,"Fix: unknown customer ID",IF(COUNTIF(Customers!$A$11:$A$5000,$B402)&gt;1,"Fix: customer ID used twice on Customers",IF(NOT(ISNUMBER($D402)),"Fix: date received",IF(OR($D402&lt;36526,$D402&lt;&gt;INT($D402)),"Fix: date received",IF($D402&gt;AsOf,"Fix: date received is after the as-of date",IF(NOT(ISNUMBER($E402)),"Fix: amount must be a number",IF($E402&lt;=0,"Fix: amount must be more than 0",IF(ROUND($E402,2)&lt;&gt;$E402,"Fix: amount in dollars and cents",IF($E402&gt;999999.99,"Fix: amount too large","OK")))))))))))))</f>
        <v/>
      </c>
    </row>
    <row r="403" customFormat="false" ht="15" hidden="false" customHeight="false" outlineLevel="0" collapsed="false">
      <c r="A403" s="11"/>
      <c r="B403" s="11"/>
      <c r="C403" s="15" t="str">
        <f aca="false">IF($B403="","",IFERROR(INDEX(Customers!$B$11:$B$5000,MATCH($B403,Customers!$A$11:$A$5000,0)),"Unknown ID"))</f>
        <v/>
      </c>
      <c r="D403" s="12"/>
      <c r="E403" s="18"/>
      <c r="F403" s="11"/>
      <c r="G403" s="15" t="str">
        <f aca="false">IF(AND($A403="",$B403="",$D403="",$E403="",$F403=""),"",IF($A403="","Fix: add a payment ID",IF(COUNTIF($A$6:$A$5000,$A403)+COUNTIF(Charges!$A$6:$A$5000,$A403)&gt;1,"Fix: duplicate ID",IF($B403="","Fix: choose a customer ID",IF(COUNTIF(Customers!$A$11:$A$5000,$B403)=0,"Fix: unknown customer ID",IF(COUNTIF(Customers!$A$11:$A$5000,$B403)&gt;1,"Fix: customer ID used twice on Customers",IF(NOT(ISNUMBER($D403)),"Fix: date received",IF(OR($D403&lt;36526,$D403&lt;&gt;INT($D403)),"Fix: date received",IF($D403&gt;AsOf,"Fix: date received is after the as-of date",IF(NOT(ISNUMBER($E403)),"Fix: amount must be a number",IF($E403&lt;=0,"Fix: amount must be more than 0",IF(ROUND($E403,2)&lt;&gt;$E403,"Fix: amount in dollars and cents",IF($E403&gt;999999.99,"Fix: amount too large","OK")))))))))))))</f>
        <v/>
      </c>
    </row>
    <row r="404" customFormat="false" ht="15" hidden="false" customHeight="false" outlineLevel="0" collapsed="false">
      <c r="A404" s="11"/>
      <c r="B404" s="11"/>
      <c r="C404" s="15" t="str">
        <f aca="false">IF($B404="","",IFERROR(INDEX(Customers!$B$11:$B$5000,MATCH($B404,Customers!$A$11:$A$5000,0)),"Unknown ID"))</f>
        <v/>
      </c>
      <c r="D404" s="12"/>
      <c r="E404" s="18"/>
      <c r="F404" s="11"/>
      <c r="G404" s="15" t="str">
        <f aca="false">IF(AND($A404="",$B404="",$D404="",$E404="",$F404=""),"",IF($A404="","Fix: add a payment ID",IF(COUNTIF($A$6:$A$5000,$A404)+COUNTIF(Charges!$A$6:$A$5000,$A404)&gt;1,"Fix: duplicate ID",IF($B404="","Fix: choose a customer ID",IF(COUNTIF(Customers!$A$11:$A$5000,$B404)=0,"Fix: unknown customer ID",IF(COUNTIF(Customers!$A$11:$A$5000,$B404)&gt;1,"Fix: customer ID used twice on Customers",IF(NOT(ISNUMBER($D404)),"Fix: date received",IF(OR($D404&lt;36526,$D404&lt;&gt;INT($D404)),"Fix: date received",IF($D404&gt;AsOf,"Fix: date received is after the as-of date",IF(NOT(ISNUMBER($E404)),"Fix: amount must be a number",IF($E404&lt;=0,"Fix: amount must be more than 0",IF(ROUND($E404,2)&lt;&gt;$E404,"Fix: amount in dollars and cents",IF($E404&gt;999999.99,"Fix: amount too large","OK")))))))))))))</f>
        <v/>
      </c>
    </row>
    <row r="405" customFormat="false" ht="15" hidden="false" customHeight="false" outlineLevel="0" collapsed="false">
      <c r="A405" s="11"/>
      <c r="B405" s="11"/>
      <c r="C405" s="15" t="str">
        <f aca="false">IF($B405="","",IFERROR(INDEX(Customers!$B$11:$B$5000,MATCH($B405,Customers!$A$11:$A$5000,0)),"Unknown ID"))</f>
        <v/>
      </c>
      <c r="D405" s="12"/>
      <c r="E405" s="18"/>
      <c r="F405" s="11"/>
      <c r="G405" s="15" t="str">
        <f aca="false">IF(AND($A405="",$B405="",$D405="",$E405="",$F405=""),"",IF($A405="","Fix: add a payment ID",IF(COUNTIF($A$6:$A$5000,$A405)+COUNTIF(Charges!$A$6:$A$5000,$A405)&gt;1,"Fix: duplicate ID",IF($B405="","Fix: choose a customer ID",IF(COUNTIF(Customers!$A$11:$A$5000,$B405)=0,"Fix: unknown customer ID",IF(COUNTIF(Customers!$A$11:$A$5000,$B405)&gt;1,"Fix: customer ID used twice on Customers",IF(NOT(ISNUMBER($D405)),"Fix: date received",IF(OR($D405&lt;36526,$D405&lt;&gt;INT($D405)),"Fix: date received",IF($D405&gt;AsOf,"Fix: date received is after the as-of date",IF(NOT(ISNUMBER($E405)),"Fix: amount must be a number",IF($E405&lt;=0,"Fix: amount must be more than 0",IF(ROUND($E405,2)&lt;&gt;$E405,"Fix: amount in dollars and cents",IF($E405&gt;999999.99,"Fix: amount too large","OK")))))))))))))</f>
        <v/>
      </c>
    </row>
    <row r="406" customFormat="false" ht="15" hidden="false" customHeight="false" outlineLevel="0" collapsed="false">
      <c r="A406" s="11"/>
      <c r="B406" s="11"/>
      <c r="C406" s="15" t="str">
        <f aca="false">IF($B406="","",IFERROR(INDEX(Customers!$B$11:$B$5000,MATCH($B406,Customers!$A$11:$A$5000,0)),"Unknown ID"))</f>
        <v/>
      </c>
      <c r="D406" s="12"/>
      <c r="E406" s="18"/>
      <c r="F406" s="11"/>
      <c r="G406" s="15" t="str">
        <f aca="false">IF(AND($A406="",$B406="",$D406="",$E406="",$F406=""),"",IF($A406="","Fix: add a payment ID",IF(COUNTIF($A$6:$A$5000,$A406)+COUNTIF(Charges!$A$6:$A$5000,$A406)&gt;1,"Fix: duplicate ID",IF($B406="","Fix: choose a customer ID",IF(COUNTIF(Customers!$A$11:$A$5000,$B406)=0,"Fix: unknown customer ID",IF(COUNTIF(Customers!$A$11:$A$5000,$B406)&gt;1,"Fix: customer ID used twice on Customers",IF(NOT(ISNUMBER($D406)),"Fix: date received",IF(OR($D406&lt;36526,$D406&lt;&gt;INT($D406)),"Fix: date received",IF($D406&gt;AsOf,"Fix: date received is after the as-of date",IF(NOT(ISNUMBER($E406)),"Fix: amount must be a number",IF($E406&lt;=0,"Fix: amount must be more than 0",IF(ROUND($E406,2)&lt;&gt;$E406,"Fix: amount in dollars and cents",IF($E406&gt;999999.99,"Fix: amount too large","OK")))))))))))))</f>
        <v/>
      </c>
    </row>
    <row r="407" customFormat="false" ht="15" hidden="false" customHeight="false" outlineLevel="0" collapsed="false">
      <c r="A407" s="11"/>
      <c r="B407" s="11"/>
      <c r="C407" s="15" t="str">
        <f aca="false">IF($B407="","",IFERROR(INDEX(Customers!$B$11:$B$5000,MATCH($B407,Customers!$A$11:$A$5000,0)),"Unknown ID"))</f>
        <v/>
      </c>
      <c r="D407" s="12"/>
      <c r="E407" s="18"/>
      <c r="F407" s="11"/>
      <c r="G407" s="15" t="str">
        <f aca="false">IF(AND($A407="",$B407="",$D407="",$E407="",$F407=""),"",IF($A407="","Fix: add a payment ID",IF(COUNTIF($A$6:$A$5000,$A407)+COUNTIF(Charges!$A$6:$A$5000,$A407)&gt;1,"Fix: duplicate ID",IF($B407="","Fix: choose a customer ID",IF(COUNTIF(Customers!$A$11:$A$5000,$B407)=0,"Fix: unknown customer ID",IF(COUNTIF(Customers!$A$11:$A$5000,$B407)&gt;1,"Fix: customer ID used twice on Customers",IF(NOT(ISNUMBER($D407)),"Fix: date received",IF(OR($D407&lt;36526,$D407&lt;&gt;INT($D407)),"Fix: date received",IF($D407&gt;AsOf,"Fix: date received is after the as-of date",IF(NOT(ISNUMBER($E407)),"Fix: amount must be a number",IF($E407&lt;=0,"Fix: amount must be more than 0",IF(ROUND($E407,2)&lt;&gt;$E407,"Fix: amount in dollars and cents",IF($E407&gt;999999.99,"Fix: amount too large","OK")))))))))))))</f>
        <v/>
      </c>
    </row>
    <row r="408" customFormat="false" ht="15" hidden="false" customHeight="false" outlineLevel="0" collapsed="false">
      <c r="A408" s="11"/>
      <c r="B408" s="11"/>
      <c r="C408" s="15" t="str">
        <f aca="false">IF($B408="","",IFERROR(INDEX(Customers!$B$11:$B$5000,MATCH($B408,Customers!$A$11:$A$5000,0)),"Unknown ID"))</f>
        <v/>
      </c>
      <c r="D408" s="12"/>
      <c r="E408" s="18"/>
      <c r="F408" s="11"/>
      <c r="G408" s="15" t="str">
        <f aca="false">IF(AND($A408="",$B408="",$D408="",$E408="",$F408=""),"",IF($A408="","Fix: add a payment ID",IF(COUNTIF($A$6:$A$5000,$A408)+COUNTIF(Charges!$A$6:$A$5000,$A408)&gt;1,"Fix: duplicate ID",IF($B408="","Fix: choose a customer ID",IF(COUNTIF(Customers!$A$11:$A$5000,$B408)=0,"Fix: unknown customer ID",IF(COUNTIF(Customers!$A$11:$A$5000,$B408)&gt;1,"Fix: customer ID used twice on Customers",IF(NOT(ISNUMBER($D408)),"Fix: date received",IF(OR($D408&lt;36526,$D408&lt;&gt;INT($D408)),"Fix: date received",IF($D408&gt;AsOf,"Fix: date received is after the as-of date",IF(NOT(ISNUMBER($E408)),"Fix: amount must be a number",IF($E408&lt;=0,"Fix: amount must be more than 0",IF(ROUND($E408,2)&lt;&gt;$E408,"Fix: amount in dollars and cents",IF($E408&gt;999999.99,"Fix: amount too large","OK")))))))))))))</f>
        <v/>
      </c>
    </row>
    <row r="409" customFormat="false" ht="15" hidden="false" customHeight="false" outlineLevel="0" collapsed="false">
      <c r="A409" s="11"/>
      <c r="B409" s="11"/>
      <c r="C409" s="15" t="str">
        <f aca="false">IF($B409="","",IFERROR(INDEX(Customers!$B$11:$B$5000,MATCH($B409,Customers!$A$11:$A$5000,0)),"Unknown ID"))</f>
        <v/>
      </c>
      <c r="D409" s="12"/>
      <c r="E409" s="18"/>
      <c r="F409" s="11"/>
      <c r="G409" s="15" t="str">
        <f aca="false">IF(AND($A409="",$B409="",$D409="",$E409="",$F409=""),"",IF($A409="","Fix: add a payment ID",IF(COUNTIF($A$6:$A$5000,$A409)+COUNTIF(Charges!$A$6:$A$5000,$A409)&gt;1,"Fix: duplicate ID",IF($B409="","Fix: choose a customer ID",IF(COUNTIF(Customers!$A$11:$A$5000,$B409)=0,"Fix: unknown customer ID",IF(COUNTIF(Customers!$A$11:$A$5000,$B409)&gt;1,"Fix: customer ID used twice on Customers",IF(NOT(ISNUMBER($D409)),"Fix: date received",IF(OR($D409&lt;36526,$D409&lt;&gt;INT($D409)),"Fix: date received",IF($D409&gt;AsOf,"Fix: date received is after the as-of date",IF(NOT(ISNUMBER($E409)),"Fix: amount must be a number",IF($E409&lt;=0,"Fix: amount must be more than 0",IF(ROUND($E409,2)&lt;&gt;$E409,"Fix: amount in dollars and cents",IF($E409&gt;999999.99,"Fix: amount too large","OK")))))))))))))</f>
        <v/>
      </c>
    </row>
    <row r="410" customFormat="false" ht="15" hidden="false" customHeight="false" outlineLevel="0" collapsed="false">
      <c r="A410" s="11"/>
      <c r="B410" s="11"/>
      <c r="C410" s="15" t="str">
        <f aca="false">IF($B410="","",IFERROR(INDEX(Customers!$B$11:$B$5000,MATCH($B410,Customers!$A$11:$A$5000,0)),"Unknown ID"))</f>
        <v/>
      </c>
      <c r="D410" s="12"/>
      <c r="E410" s="18"/>
      <c r="F410" s="11"/>
      <c r="G410" s="15" t="str">
        <f aca="false">IF(AND($A410="",$B410="",$D410="",$E410="",$F410=""),"",IF($A410="","Fix: add a payment ID",IF(COUNTIF($A$6:$A$5000,$A410)+COUNTIF(Charges!$A$6:$A$5000,$A410)&gt;1,"Fix: duplicate ID",IF($B410="","Fix: choose a customer ID",IF(COUNTIF(Customers!$A$11:$A$5000,$B410)=0,"Fix: unknown customer ID",IF(COUNTIF(Customers!$A$11:$A$5000,$B410)&gt;1,"Fix: customer ID used twice on Customers",IF(NOT(ISNUMBER($D410)),"Fix: date received",IF(OR($D410&lt;36526,$D410&lt;&gt;INT($D410)),"Fix: date received",IF($D410&gt;AsOf,"Fix: date received is after the as-of date",IF(NOT(ISNUMBER($E410)),"Fix: amount must be a number",IF($E410&lt;=0,"Fix: amount must be more than 0",IF(ROUND($E410,2)&lt;&gt;$E410,"Fix: amount in dollars and cents",IF($E410&gt;999999.99,"Fix: amount too large","OK")))))))))))))</f>
        <v/>
      </c>
    </row>
    <row r="411" customFormat="false" ht="15" hidden="false" customHeight="false" outlineLevel="0" collapsed="false">
      <c r="A411" s="11"/>
      <c r="B411" s="11"/>
      <c r="C411" s="15" t="str">
        <f aca="false">IF($B411="","",IFERROR(INDEX(Customers!$B$11:$B$5000,MATCH($B411,Customers!$A$11:$A$5000,0)),"Unknown ID"))</f>
        <v/>
      </c>
      <c r="D411" s="12"/>
      <c r="E411" s="18"/>
      <c r="F411" s="11"/>
      <c r="G411" s="15" t="str">
        <f aca="false">IF(AND($A411="",$B411="",$D411="",$E411="",$F411=""),"",IF($A411="","Fix: add a payment ID",IF(COUNTIF($A$6:$A$5000,$A411)+COUNTIF(Charges!$A$6:$A$5000,$A411)&gt;1,"Fix: duplicate ID",IF($B411="","Fix: choose a customer ID",IF(COUNTIF(Customers!$A$11:$A$5000,$B411)=0,"Fix: unknown customer ID",IF(COUNTIF(Customers!$A$11:$A$5000,$B411)&gt;1,"Fix: customer ID used twice on Customers",IF(NOT(ISNUMBER($D411)),"Fix: date received",IF(OR($D411&lt;36526,$D411&lt;&gt;INT($D411)),"Fix: date received",IF($D411&gt;AsOf,"Fix: date received is after the as-of date",IF(NOT(ISNUMBER($E411)),"Fix: amount must be a number",IF($E411&lt;=0,"Fix: amount must be more than 0",IF(ROUND($E411,2)&lt;&gt;$E411,"Fix: amount in dollars and cents",IF($E411&gt;999999.99,"Fix: amount too large","OK")))))))))))))</f>
        <v/>
      </c>
    </row>
    <row r="412" customFormat="false" ht="15" hidden="false" customHeight="false" outlineLevel="0" collapsed="false">
      <c r="A412" s="11"/>
      <c r="B412" s="11"/>
      <c r="C412" s="15" t="str">
        <f aca="false">IF($B412="","",IFERROR(INDEX(Customers!$B$11:$B$5000,MATCH($B412,Customers!$A$11:$A$5000,0)),"Unknown ID"))</f>
        <v/>
      </c>
      <c r="D412" s="12"/>
      <c r="E412" s="18"/>
      <c r="F412" s="11"/>
      <c r="G412" s="15" t="str">
        <f aca="false">IF(AND($A412="",$B412="",$D412="",$E412="",$F412=""),"",IF($A412="","Fix: add a payment ID",IF(COUNTIF($A$6:$A$5000,$A412)+COUNTIF(Charges!$A$6:$A$5000,$A412)&gt;1,"Fix: duplicate ID",IF($B412="","Fix: choose a customer ID",IF(COUNTIF(Customers!$A$11:$A$5000,$B412)=0,"Fix: unknown customer ID",IF(COUNTIF(Customers!$A$11:$A$5000,$B412)&gt;1,"Fix: customer ID used twice on Customers",IF(NOT(ISNUMBER($D412)),"Fix: date received",IF(OR($D412&lt;36526,$D412&lt;&gt;INT($D412)),"Fix: date received",IF($D412&gt;AsOf,"Fix: date received is after the as-of date",IF(NOT(ISNUMBER($E412)),"Fix: amount must be a number",IF($E412&lt;=0,"Fix: amount must be more than 0",IF(ROUND($E412,2)&lt;&gt;$E412,"Fix: amount in dollars and cents",IF($E412&gt;999999.99,"Fix: amount too large","OK")))))))))))))</f>
        <v/>
      </c>
    </row>
    <row r="413" customFormat="false" ht="15" hidden="false" customHeight="false" outlineLevel="0" collapsed="false">
      <c r="A413" s="11"/>
      <c r="B413" s="11"/>
      <c r="C413" s="15" t="str">
        <f aca="false">IF($B413="","",IFERROR(INDEX(Customers!$B$11:$B$5000,MATCH($B413,Customers!$A$11:$A$5000,0)),"Unknown ID"))</f>
        <v/>
      </c>
      <c r="D413" s="12"/>
      <c r="E413" s="18"/>
      <c r="F413" s="11"/>
      <c r="G413" s="15" t="str">
        <f aca="false">IF(AND($A413="",$B413="",$D413="",$E413="",$F413=""),"",IF($A413="","Fix: add a payment ID",IF(COUNTIF($A$6:$A$5000,$A413)+COUNTIF(Charges!$A$6:$A$5000,$A413)&gt;1,"Fix: duplicate ID",IF($B413="","Fix: choose a customer ID",IF(COUNTIF(Customers!$A$11:$A$5000,$B413)=0,"Fix: unknown customer ID",IF(COUNTIF(Customers!$A$11:$A$5000,$B413)&gt;1,"Fix: customer ID used twice on Customers",IF(NOT(ISNUMBER($D413)),"Fix: date received",IF(OR($D413&lt;36526,$D413&lt;&gt;INT($D413)),"Fix: date received",IF($D413&gt;AsOf,"Fix: date received is after the as-of date",IF(NOT(ISNUMBER($E413)),"Fix: amount must be a number",IF($E413&lt;=0,"Fix: amount must be more than 0",IF(ROUND($E413,2)&lt;&gt;$E413,"Fix: amount in dollars and cents",IF($E413&gt;999999.99,"Fix: amount too large","OK")))))))))))))</f>
        <v/>
      </c>
    </row>
    <row r="414" customFormat="false" ht="15" hidden="false" customHeight="false" outlineLevel="0" collapsed="false">
      <c r="A414" s="11"/>
      <c r="B414" s="11"/>
      <c r="C414" s="15" t="str">
        <f aca="false">IF($B414="","",IFERROR(INDEX(Customers!$B$11:$B$5000,MATCH($B414,Customers!$A$11:$A$5000,0)),"Unknown ID"))</f>
        <v/>
      </c>
      <c r="D414" s="12"/>
      <c r="E414" s="18"/>
      <c r="F414" s="11"/>
      <c r="G414" s="15" t="str">
        <f aca="false">IF(AND($A414="",$B414="",$D414="",$E414="",$F414=""),"",IF($A414="","Fix: add a payment ID",IF(COUNTIF($A$6:$A$5000,$A414)+COUNTIF(Charges!$A$6:$A$5000,$A414)&gt;1,"Fix: duplicate ID",IF($B414="","Fix: choose a customer ID",IF(COUNTIF(Customers!$A$11:$A$5000,$B414)=0,"Fix: unknown customer ID",IF(COUNTIF(Customers!$A$11:$A$5000,$B414)&gt;1,"Fix: customer ID used twice on Customers",IF(NOT(ISNUMBER($D414)),"Fix: date received",IF(OR($D414&lt;36526,$D414&lt;&gt;INT($D414)),"Fix: date received",IF($D414&gt;AsOf,"Fix: date received is after the as-of date",IF(NOT(ISNUMBER($E414)),"Fix: amount must be a number",IF($E414&lt;=0,"Fix: amount must be more than 0",IF(ROUND($E414,2)&lt;&gt;$E414,"Fix: amount in dollars and cents",IF($E414&gt;999999.99,"Fix: amount too large","OK")))))))))))))</f>
        <v/>
      </c>
    </row>
    <row r="415" customFormat="false" ht="15" hidden="false" customHeight="false" outlineLevel="0" collapsed="false">
      <c r="A415" s="11"/>
      <c r="B415" s="11"/>
      <c r="C415" s="15" t="str">
        <f aca="false">IF($B415="","",IFERROR(INDEX(Customers!$B$11:$B$5000,MATCH($B415,Customers!$A$11:$A$5000,0)),"Unknown ID"))</f>
        <v/>
      </c>
      <c r="D415" s="12"/>
      <c r="E415" s="18"/>
      <c r="F415" s="11"/>
      <c r="G415" s="15" t="str">
        <f aca="false">IF(AND($A415="",$B415="",$D415="",$E415="",$F415=""),"",IF($A415="","Fix: add a payment ID",IF(COUNTIF($A$6:$A$5000,$A415)+COUNTIF(Charges!$A$6:$A$5000,$A415)&gt;1,"Fix: duplicate ID",IF($B415="","Fix: choose a customer ID",IF(COUNTIF(Customers!$A$11:$A$5000,$B415)=0,"Fix: unknown customer ID",IF(COUNTIF(Customers!$A$11:$A$5000,$B415)&gt;1,"Fix: customer ID used twice on Customers",IF(NOT(ISNUMBER($D415)),"Fix: date received",IF(OR($D415&lt;36526,$D415&lt;&gt;INT($D415)),"Fix: date received",IF($D415&gt;AsOf,"Fix: date received is after the as-of date",IF(NOT(ISNUMBER($E415)),"Fix: amount must be a number",IF($E415&lt;=0,"Fix: amount must be more than 0",IF(ROUND($E415,2)&lt;&gt;$E415,"Fix: amount in dollars and cents",IF($E415&gt;999999.99,"Fix: amount too large","OK")))))))))))))</f>
        <v/>
      </c>
    </row>
    <row r="416" customFormat="false" ht="15" hidden="false" customHeight="false" outlineLevel="0" collapsed="false">
      <c r="A416" s="11"/>
      <c r="B416" s="11"/>
      <c r="C416" s="15" t="str">
        <f aca="false">IF($B416="","",IFERROR(INDEX(Customers!$B$11:$B$5000,MATCH($B416,Customers!$A$11:$A$5000,0)),"Unknown ID"))</f>
        <v/>
      </c>
      <c r="D416" s="12"/>
      <c r="E416" s="18"/>
      <c r="F416" s="11"/>
      <c r="G416" s="15" t="str">
        <f aca="false">IF(AND($A416="",$B416="",$D416="",$E416="",$F416=""),"",IF($A416="","Fix: add a payment ID",IF(COUNTIF($A$6:$A$5000,$A416)+COUNTIF(Charges!$A$6:$A$5000,$A416)&gt;1,"Fix: duplicate ID",IF($B416="","Fix: choose a customer ID",IF(COUNTIF(Customers!$A$11:$A$5000,$B416)=0,"Fix: unknown customer ID",IF(COUNTIF(Customers!$A$11:$A$5000,$B416)&gt;1,"Fix: customer ID used twice on Customers",IF(NOT(ISNUMBER($D416)),"Fix: date received",IF(OR($D416&lt;36526,$D416&lt;&gt;INT($D416)),"Fix: date received",IF($D416&gt;AsOf,"Fix: date received is after the as-of date",IF(NOT(ISNUMBER($E416)),"Fix: amount must be a number",IF($E416&lt;=0,"Fix: amount must be more than 0",IF(ROUND($E416,2)&lt;&gt;$E416,"Fix: amount in dollars and cents",IF($E416&gt;999999.99,"Fix: amount too large","OK")))))))))))))</f>
        <v/>
      </c>
    </row>
    <row r="417" customFormat="false" ht="15" hidden="false" customHeight="false" outlineLevel="0" collapsed="false">
      <c r="A417" s="11"/>
      <c r="B417" s="11"/>
      <c r="C417" s="15" t="str">
        <f aca="false">IF($B417="","",IFERROR(INDEX(Customers!$B$11:$B$5000,MATCH($B417,Customers!$A$11:$A$5000,0)),"Unknown ID"))</f>
        <v/>
      </c>
      <c r="D417" s="12"/>
      <c r="E417" s="18"/>
      <c r="F417" s="11"/>
      <c r="G417" s="15" t="str">
        <f aca="false">IF(AND($A417="",$B417="",$D417="",$E417="",$F417=""),"",IF($A417="","Fix: add a payment ID",IF(COUNTIF($A$6:$A$5000,$A417)+COUNTIF(Charges!$A$6:$A$5000,$A417)&gt;1,"Fix: duplicate ID",IF($B417="","Fix: choose a customer ID",IF(COUNTIF(Customers!$A$11:$A$5000,$B417)=0,"Fix: unknown customer ID",IF(COUNTIF(Customers!$A$11:$A$5000,$B417)&gt;1,"Fix: customer ID used twice on Customers",IF(NOT(ISNUMBER($D417)),"Fix: date received",IF(OR($D417&lt;36526,$D417&lt;&gt;INT($D417)),"Fix: date received",IF($D417&gt;AsOf,"Fix: date received is after the as-of date",IF(NOT(ISNUMBER($E417)),"Fix: amount must be a number",IF($E417&lt;=0,"Fix: amount must be more than 0",IF(ROUND($E417,2)&lt;&gt;$E417,"Fix: amount in dollars and cents",IF($E417&gt;999999.99,"Fix: amount too large","OK")))))))))))))</f>
        <v/>
      </c>
    </row>
    <row r="418" customFormat="false" ht="15" hidden="false" customHeight="false" outlineLevel="0" collapsed="false">
      <c r="A418" s="11"/>
      <c r="B418" s="11"/>
      <c r="C418" s="15" t="str">
        <f aca="false">IF($B418="","",IFERROR(INDEX(Customers!$B$11:$B$5000,MATCH($B418,Customers!$A$11:$A$5000,0)),"Unknown ID"))</f>
        <v/>
      </c>
      <c r="D418" s="12"/>
      <c r="E418" s="18"/>
      <c r="F418" s="11"/>
      <c r="G418" s="15" t="str">
        <f aca="false">IF(AND($A418="",$B418="",$D418="",$E418="",$F418=""),"",IF($A418="","Fix: add a payment ID",IF(COUNTIF($A$6:$A$5000,$A418)+COUNTIF(Charges!$A$6:$A$5000,$A418)&gt;1,"Fix: duplicate ID",IF($B418="","Fix: choose a customer ID",IF(COUNTIF(Customers!$A$11:$A$5000,$B418)=0,"Fix: unknown customer ID",IF(COUNTIF(Customers!$A$11:$A$5000,$B418)&gt;1,"Fix: customer ID used twice on Customers",IF(NOT(ISNUMBER($D418)),"Fix: date received",IF(OR($D418&lt;36526,$D418&lt;&gt;INT($D418)),"Fix: date received",IF($D418&gt;AsOf,"Fix: date received is after the as-of date",IF(NOT(ISNUMBER($E418)),"Fix: amount must be a number",IF($E418&lt;=0,"Fix: amount must be more than 0",IF(ROUND($E418,2)&lt;&gt;$E418,"Fix: amount in dollars and cents",IF($E418&gt;999999.99,"Fix: amount too large","OK")))))))))))))</f>
        <v/>
      </c>
    </row>
    <row r="419" customFormat="false" ht="15" hidden="false" customHeight="false" outlineLevel="0" collapsed="false">
      <c r="A419" s="11"/>
      <c r="B419" s="11"/>
      <c r="C419" s="15" t="str">
        <f aca="false">IF($B419="","",IFERROR(INDEX(Customers!$B$11:$B$5000,MATCH($B419,Customers!$A$11:$A$5000,0)),"Unknown ID"))</f>
        <v/>
      </c>
      <c r="D419" s="12"/>
      <c r="E419" s="18"/>
      <c r="F419" s="11"/>
      <c r="G419" s="15" t="str">
        <f aca="false">IF(AND($A419="",$B419="",$D419="",$E419="",$F419=""),"",IF($A419="","Fix: add a payment ID",IF(COUNTIF($A$6:$A$5000,$A419)+COUNTIF(Charges!$A$6:$A$5000,$A419)&gt;1,"Fix: duplicate ID",IF($B419="","Fix: choose a customer ID",IF(COUNTIF(Customers!$A$11:$A$5000,$B419)=0,"Fix: unknown customer ID",IF(COUNTIF(Customers!$A$11:$A$5000,$B419)&gt;1,"Fix: customer ID used twice on Customers",IF(NOT(ISNUMBER($D419)),"Fix: date received",IF(OR($D419&lt;36526,$D419&lt;&gt;INT($D419)),"Fix: date received",IF($D419&gt;AsOf,"Fix: date received is after the as-of date",IF(NOT(ISNUMBER($E419)),"Fix: amount must be a number",IF($E419&lt;=0,"Fix: amount must be more than 0",IF(ROUND($E419,2)&lt;&gt;$E419,"Fix: amount in dollars and cents",IF($E419&gt;999999.99,"Fix: amount too large","OK")))))))))))))</f>
        <v/>
      </c>
    </row>
    <row r="420" customFormat="false" ht="15" hidden="false" customHeight="false" outlineLevel="0" collapsed="false">
      <c r="A420" s="11"/>
      <c r="B420" s="11"/>
      <c r="C420" s="15" t="str">
        <f aca="false">IF($B420="","",IFERROR(INDEX(Customers!$B$11:$B$5000,MATCH($B420,Customers!$A$11:$A$5000,0)),"Unknown ID"))</f>
        <v/>
      </c>
      <c r="D420" s="12"/>
      <c r="E420" s="18"/>
      <c r="F420" s="11"/>
      <c r="G420" s="15" t="str">
        <f aca="false">IF(AND($A420="",$B420="",$D420="",$E420="",$F420=""),"",IF($A420="","Fix: add a payment ID",IF(COUNTIF($A$6:$A$5000,$A420)+COUNTIF(Charges!$A$6:$A$5000,$A420)&gt;1,"Fix: duplicate ID",IF($B420="","Fix: choose a customer ID",IF(COUNTIF(Customers!$A$11:$A$5000,$B420)=0,"Fix: unknown customer ID",IF(COUNTIF(Customers!$A$11:$A$5000,$B420)&gt;1,"Fix: customer ID used twice on Customers",IF(NOT(ISNUMBER($D420)),"Fix: date received",IF(OR($D420&lt;36526,$D420&lt;&gt;INT($D420)),"Fix: date received",IF($D420&gt;AsOf,"Fix: date received is after the as-of date",IF(NOT(ISNUMBER($E420)),"Fix: amount must be a number",IF($E420&lt;=0,"Fix: amount must be more than 0",IF(ROUND($E420,2)&lt;&gt;$E420,"Fix: amount in dollars and cents",IF($E420&gt;999999.99,"Fix: amount too large","OK")))))))))))))</f>
        <v/>
      </c>
    </row>
    <row r="421" customFormat="false" ht="15" hidden="false" customHeight="false" outlineLevel="0" collapsed="false">
      <c r="A421" s="11"/>
      <c r="B421" s="11"/>
      <c r="C421" s="15" t="str">
        <f aca="false">IF($B421="","",IFERROR(INDEX(Customers!$B$11:$B$5000,MATCH($B421,Customers!$A$11:$A$5000,0)),"Unknown ID"))</f>
        <v/>
      </c>
      <c r="D421" s="12"/>
      <c r="E421" s="18"/>
      <c r="F421" s="11"/>
      <c r="G421" s="15" t="str">
        <f aca="false">IF(AND($A421="",$B421="",$D421="",$E421="",$F421=""),"",IF($A421="","Fix: add a payment ID",IF(COUNTIF($A$6:$A$5000,$A421)+COUNTIF(Charges!$A$6:$A$5000,$A421)&gt;1,"Fix: duplicate ID",IF($B421="","Fix: choose a customer ID",IF(COUNTIF(Customers!$A$11:$A$5000,$B421)=0,"Fix: unknown customer ID",IF(COUNTIF(Customers!$A$11:$A$5000,$B421)&gt;1,"Fix: customer ID used twice on Customers",IF(NOT(ISNUMBER($D421)),"Fix: date received",IF(OR($D421&lt;36526,$D421&lt;&gt;INT($D421)),"Fix: date received",IF($D421&gt;AsOf,"Fix: date received is after the as-of date",IF(NOT(ISNUMBER($E421)),"Fix: amount must be a number",IF($E421&lt;=0,"Fix: amount must be more than 0",IF(ROUND($E421,2)&lt;&gt;$E421,"Fix: amount in dollars and cents",IF($E421&gt;999999.99,"Fix: amount too large","OK")))))))))))))</f>
        <v/>
      </c>
    </row>
    <row r="422" customFormat="false" ht="15" hidden="false" customHeight="false" outlineLevel="0" collapsed="false">
      <c r="A422" s="11"/>
      <c r="B422" s="11"/>
      <c r="C422" s="15" t="str">
        <f aca="false">IF($B422="","",IFERROR(INDEX(Customers!$B$11:$B$5000,MATCH($B422,Customers!$A$11:$A$5000,0)),"Unknown ID"))</f>
        <v/>
      </c>
      <c r="D422" s="12"/>
      <c r="E422" s="18"/>
      <c r="F422" s="11"/>
      <c r="G422" s="15" t="str">
        <f aca="false">IF(AND($A422="",$B422="",$D422="",$E422="",$F422=""),"",IF($A422="","Fix: add a payment ID",IF(COUNTIF($A$6:$A$5000,$A422)+COUNTIF(Charges!$A$6:$A$5000,$A422)&gt;1,"Fix: duplicate ID",IF($B422="","Fix: choose a customer ID",IF(COUNTIF(Customers!$A$11:$A$5000,$B422)=0,"Fix: unknown customer ID",IF(COUNTIF(Customers!$A$11:$A$5000,$B422)&gt;1,"Fix: customer ID used twice on Customers",IF(NOT(ISNUMBER($D422)),"Fix: date received",IF(OR($D422&lt;36526,$D422&lt;&gt;INT($D422)),"Fix: date received",IF($D422&gt;AsOf,"Fix: date received is after the as-of date",IF(NOT(ISNUMBER($E422)),"Fix: amount must be a number",IF($E422&lt;=0,"Fix: amount must be more than 0",IF(ROUND($E422,2)&lt;&gt;$E422,"Fix: amount in dollars and cents",IF($E422&gt;999999.99,"Fix: amount too large","OK")))))))))))))</f>
        <v/>
      </c>
    </row>
    <row r="423" customFormat="false" ht="15" hidden="false" customHeight="false" outlineLevel="0" collapsed="false">
      <c r="A423" s="11"/>
      <c r="B423" s="11"/>
      <c r="C423" s="15" t="str">
        <f aca="false">IF($B423="","",IFERROR(INDEX(Customers!$B$11:$B$5000,MATCH($B423,Customers!$A$11:$A$5000,0)),"Unknown ID"))</f>
        <v/>
      </c>
      <c r="D423" s="12"/>
      <c r="E423" s="18"/>
      <c r="F423" s="11"/>
      <c r="G423" s="15" t="str">
        <f aca="false">IF(AND($A423="",$B423="",$D423="",$E423="",$F423=""),"",IF($A423="","Fix: add a payment ID",IF(COUNTIF($A$6:$A$5000,$A423)+COUNTIF(Charges!$A$6:$A$5000,$A423)&gt;1,"Fix: duplicate ID",IF($B423="","Fix: choose a customer ID",IF(COUNTIF(Customers!$A$11:$A$5000,$B423)=0,"Fix: unknown customer ID",IF(COUNTIF(Customers!$A$11:$A$5000,$B423)&gt;1,"Fix: customer ID used twice on Customers",IF(NOT(ISNUMBER($D423)),"Fix: date received",IF(OR($D423&lt;36526,$D423&lt;&gt;INT($D423)),"Fix: date received",IF($D423&gt;AsOf,"Fix: date received is after the as-of date",IF(NOT(ISNUMBER($E423)),"Fix: amount must be a number",IF($E423&lt;=0,"Fix: amount must be more than 0",IF(ROUND($E423,2)&lt;&gt;$E423,"Fix: amount in dollars and cents",IF($E423&gt;999999.99,"Fix: amount too large","OK")))))))))))))</f>
        <v/>
      </c>
    </row>
    <row r="424" customFormat="false" ht="15" hidden="false" customHeight="false" outlineLevel="0" collapsed="false">
      <c r="A424" s="11"/>
      <c r="B424" s="11"/>
      <c r="C424" s="15" t="str">
        <f aca="false">IF($B424="","",IFERROR(INDEX(Customers!$B$11:$B$5000,MATCH($B424,Customers!$A$11:$A$5000,0)),"Unknown ID"))</f>
        <v/>
      </c>
      <c r="D424" s="12"/>
      <c r="E424" s="18"/>
      <c r="F424" s="11"/>
      <c r="G424" s="15" t="str">
        <f aca="false">IF(AND($A424="",$B424="",$D424="",$E424="",$F424=""),"",IF($A424="","Fix: add a payment ID",IF(COUNTIF($A$6:$A$5000,$A424)+COUNTIF(Charges!$A$6:$A$5000,$A424)&gt;1,"Fix: duplicate ID",IF($B424="","Fix: choose a customer ID",IF(COUNTIF(Customers!$A$11:$A$5000,$B424)=0,"Fix: unknown customer ID",IF(COUNTIF(Customers!$A$11:$A$5000,$B424)&gt;1,"Fix: customer ID used twice on Customers",IF(NOT(ISNUMBER($D424)),"Fix: date received",IF(OR($D424&lt;36526,$D424&lt;&gt;INT($D424)),"Fix: date received",IF($D424&gt;AsOf,"Fix: date received is after the as-of date",IF(NOT(ISNUMBER($E424)),"Fix: amount must be a number",IF($E424&lt;=0,"Fix: amount must be more than 0",IF(ROUND($E424,2)&lt;&gt;$E424,"Fix: amount in dollars and cents",IF($E424&gt;999999.99,"Fix: amount too large","OK")))))))))))))</f>
        <v/>
      </c>
    </row>
    <row r="425" customFormat="false" ht="15" hidden="false" customHeight="false" outlineLevel="0" collapsed="false">
      <c r="A425" s="11"/>
      <c r="B425" s="11"/>
      <c r="C425" s="15" t="str">
        <f aca="false">IF($B425="","",IFERROR(INDEX(Customers!$B$11:$B$5000,MATCH($B425,Customers!$A$11:$A$5000,0)),"Unknown ID"))</f>
        <v/>
      </c>
      <c r="D425" s="12"/>
      <c r="E425" s="18"/>
      <c r="F425" s="11"/>
      <c r="G425" s="15" t="str">
        <f aca="false">IF(AND($A425="",$B425="",$D425="",$E425="",$F425=""),"",IF($A425="","Fix: add a payment ID",IF(COUNTIF($A$6:$A$5000,$A425)+COUNTIF(Charges!$A$6:$A$5000,$A425)&gt;1,"Fix: duplicate ID",IF($B425="","Fix: choose a customer ID",IF(COUNTIF(Customers!$A$11:$A$5000,$B425)=0,"Fix: unknown customer ID",IF(COUNTIF(Customers!$A$11:$A$5000,$B425)&gt;1,"Fix: customer ID used twice on Customers",IF(NOT(ISNUMBER($D425)),"Fix: date received",IF(OR($D425&lt;36526,$D425&lt;&gt;INT($D425)),"Fix: date received",IF($D425&gt;AsOf,"Fix: date received is after the as-of date",IF(NOT(ISNUMBER($E425)),"Fix: amount must be a number",IF($E425&lt;=0,"Fix: amount must be more than 0",IF(ROUND($E425,2)&lt;&gt;$E425,"Fix: amount in dollars and cents",IF($E425&gt;999999.99,"Fix: amount too large","OK")))))))))))))</f>
        <v/>
      </c>
    </row>
    <row r="426" customFormat="false" ht="15" hidden="false" customHeight="false" outlineLevel="0" collapsed="false">
      <c r="A426" s="11"/>
      <c r="B426" s="11"/>
      <c r="C426" s="15" t="str">
        <f aca="false">IF($B426="","",IFERROR(INDEX(Customers!$B$11:$B$5000,MATCH($B426,Customers!$A$11:$A$5000,0)),"Unknown ID"))</f>
        <v/>
      </c>
      <c r="D426" s="12"/>
      <c r="E426" s="18"/>
      <c r="F426" s="11"/>
      <c r="G426" s="15" t="str">
        <f aca="false">IF(AND($A426="",$B426="",$D426="",$E426="",$F426=""),"",IF($A426="","Fix: add a payment ID",IF(COUNTIF($A$6:$A$5000,$A426)+COUNTIF(Charges!$A$6:$A$5000,$A426)&gt;1,"Fix: duplicate ID",IF($B426="","Fix: choose a customer ID",IF(COUNTIF(Customers!$A$11:$A$5000,$B426)=0,"Fix: unknown customer ID",IF(COUNTIF(Customers!$A$11:$A$5000,$B426)&gt;1,"Fix: customer ID used twice on Customers",IF(NOT(ISNUMBER($D426)),"Fix: date received",IF(OR($D426&lt;36526,$D426&lt;&gt;INT($D426)),"Fix: date received",IF($D426&gt;AsOf,"Fix: date received is after the as-of date",IF(NOT(ISNUMBER($E426)),"Fix: amount must be a number",IF($E426&lt;=0,"Fix: amount must be more than 0",IF(ROUND($E426,2)&lt;&gt;$E426,"Fix: amount in dollars and cents",IF($E426&gt;999999.99,"Fix: amount too large","OK")))))))))))))</f>
        <v/>
      </c>
    </row>
    <row r="427" customFormat="false" ht="15" hidden="false" customHeight="false" outlineLevel="0" collapsed="false">
      <c r="A427" s="11"/>
      <c r="B427" s="11"/>
      <c r="C427" s="15" t="str">
        <f aca="false">IF($B427="","",IFERROR(INDEX(Customers!$B$11:$B$5000,MATCH($B427,Customers!$A$11:$A$5000,0)),"Unknown ID"))</f>
        <v/>
      </c>
      <c r="D427" s="12"/>
      <c r="E427" s="18"/>
      <c r="F427" s="11"/>
      <c r="G427" s="15" t="str">
        <f aca="false">IF(AND($A427="",$B427="",$D427="",$E427="",$F427=""),"",IF($A427="","Fix: add a payment ID",IF(COUNTIF($A$6:$A$5000,$A427)+COUNTIF(Charges!$A$6:$A$5000,$A427)&gt;1,"Fix: duplicate ID",IF($B427="","Fix: choose a customer ID",IF(COUNTIF(Customers!$A$11:$A$5000,$B427)=0,"Fix: unknown customer ID",IF(COUNTIF(Customers!$A$11:$A$5000,$B427)&gt;1,"Fix: customer ID used twice on Customers",IF(NOT(ISNUMBER($D427)),"Fix: date received",IF(OR($D427&lt;36526,$D427&lt;&gt;INT($D427)),"Fix: date received",IF($D427&gt;AsOf,"Fix: date received is after the as-of date",IF(NOT(ISNUMBER($E427)),"Fix: amount must be a number",IF($E427&lt;=0,"Fix: amount must be more than 0",IF(ROUND($E427,2)&lt;&gt;$E427,"Fix: amount in dollars and cents",IF($E427&gt;999999.99,"Fix: amount too large","OK")))))))))))))</f>
        <v/>
      </c>
    </row>
    <row r="428" customFormat="false" ht="15" hidden="false" customHeight="false" outlineLevel="0" collapsed="false">
      <c r="A428" s="11"/>
      <c r="B428" s="11"/>
      <c r="C428" s="15" t="str">
        <f aca="false">IF($B428="","",IFERROR(INDEX(Customers!$B$11:$B$5000,MATCH($B428,Customers!$A$11:$A$5000,0)),"Unknown ID"))</f>
        <v/>
      </c>
      <c r="D428" s="12"/>
      <c r="E428" s="18"/>
      <c r="F428" s="11"/>
      <c r="G428" s="15" t="str">
        <f aca="false">IF(AND($A428="",$B428="",$D428="",$E428="",$F428=""),"",IF($A428="","Fix: add a payment ID",IF(COUNTIF($A$6:$A$5000,$A428)+COUNTIF(Charges!$A$6:$A$5000,$A428)&gt;1,"Fix: duplicate ID",IF($B428="","Fix: choose a customer ID",IF(COUNTIF(Customers!$A$11:$A$5000,$B428)=0,"Fix: unknown customer ID",IF(COUNTIF(Customers!$A$11:$A$5000,$B428)&gt;1,"Fix: customer ID used twice on Customers",IF(NOT(ISNUMBER($D428)),"Fix: date received",IF(OR($D428&lt;36526,$D428&lt;&gt;INT($D428)),"Fix: date received",IF($D428&gt;AsOf,"Fix: date received is after the as-of date",IF(NOT(ISNUMBER($E428)),"Fix: amount must be a number",IF($E428&lt;=0,"Fix: amount must be more than 0",IF(ROUND($E428,2)&lt;&gt;$E428,"Fix: amount in dollars and cents",IF($E428&gt;999999.99,"Fix: amount too large","OK")))))))))))))</f>
        <v/>
      </c>
    </row>
    <row r="429" customFormat="false" ht="15" hidden="false" customHeight="false" outlineLevel="0" collapsed="false">
      <c r="A429" s="11"/>
      <c r="B429" s="11"/>
      <c r="C429" s="15" t="str">
        <f aca="false">IF($B429="","",IFERROR(INDEX(Customers!$B$11:$B$5000,MATCH($B429,Customers!$A$11:$A$5000,0)),"Unknown ID"))</f>
        <v/>
      </c>
      <c r="D429" s="12"/>
      <c r="E429" s="18"/>
      <c r="F429" s="11"/>
      <c r="G429" s="15" t="str">
        <f aca="false">IF(AND($A429="",$B429="",$D429="",$E429="",$F429=""),"",IF($A429="","Fix: add a payment ID",IF(COUNTIF($A$6:$A$5000,$A429)+COUNTIF(Charges!$A$6:$A$5000,$A429)&gt;1,"Fix: duplicate ID",IF($B429="","Fix: choose a customer ID",IF(COUNTIF(Customers!$A$11:$A$5000,$B429)=0,"Fix: unknown customer ID",IF(COUNTIF(Customers!$A$11:$A$5000,$B429)&gt;1,"Fix: customer ID used twice on Customers",IF(NOT(ISNUMBER($D429)),"Fix: date received",IF(OR($D429&lt;36526,$D429&lt;&gt;INT($D429)),"Fix: date received",IF($D429&gt;AsOf,"Fix: date received is after the as-of date",IF(NOT(ISNUMBER($E429)),"Fix: amount must be a number",IF($E429&lt;=0,"Fix: amount must be more than 0",IF(ROUND($E429,2)&lt;&gt;$E429,"Fix: amount in dollars and cents",IF($E429&gt;999999.99,"Fix: amount too large","OK")))))))))))))</f>
        <v/>
      </c>
    </row>
    <row r="430" customFormat="false" ht="15" hidden="false" customHeight="false" outlineLevel="0" collapsed="false">
      <c r="A430" s="11"/>
      <c r="B430" s="11"/>
      <c r="C430" s="15" t="str">
        <f aca="false">IF($B430="","",IFERROR(INDEX(Customers!$B$11:$B$5000,MATCH($B430,Customers!$A$11:$A$5000,0)),"Unknown ID"))</f>
        <v/>
      </c>
      <c r="D430" s="12"/>
      <c r="E430" s="18"/>
      <c r="F430" s="11"/>
      <c r="G430" s="15" t="str">
        <f aca="false">IF(AND($A430="",$B430="",$D430="",$E430="",$F430=""),"",IF($A430="","Fix: add a payment ID",IF(COUNTIF($A$6:$A$5000,$A430)+COUNTIF(Charges!$A$6:$A$5000,$A430)&gt;1,"Fix: duplicate ID",IF($B430="","Fix: choose a customer ID",IF(COUNTIF(Customers!$A$11:$A$5000,$B430)=0,"Fix: unknown customer ID",IF(COUNTIF(Customers!$A$11:$A$5000,$B430)&gt;1,"Fix: customer ID used twice on Customers",IF(NOT(ISNUMBER($D430)),"Fix: date received",IF(OR($D430&lt;36526,$D430&lt;&gt;INT($D430)),"Fix: date received",IF($D430&gt;AsOf,"Fix: date received is after the as-of date",IF(NOT(ISNUMBER($E430)),"Fix: amount must be a number",IF($E430&lt;=0,"Fix: amount must be more than 0",IF(ROUND($E430,2)&lt;&gt;$E430,"Fix: amount in dollars and cents",IF($E430&gt;999999.99,"Fix: amount too large","OK")))))))))))))</f>
        <v/>
      </c>
    </row>
    <row r="431" customFormat="false" ht="15" hidden="false" customHeight="false" outlineLevel="0" collapsed="false">
      <c r="A431" s="11"/>
      <c r="B431" s="11"/>
      <c r="C431" s="15" t="str">
        <f aca="false">IF($B431="","",IFERROR(INDEX(Customers!$B$11:$B$5000,MATCH($B431,Customers!$A$11:$A$5000,0)),"Unknown ID"))</f>
        <v/>
      </c>
      <c r="D431" s="12"/>
      <c r="E431" s="18"/>
      <c r="F431" s="11"/>
      <c r="G431" s="15" t="str">
        <f aca="false">IF(AND($A431="",$B431="",$D431="",$E431="",$F431=""),"",IF($A431="","Fix: add a payment ID",IF(COUNTIF($A$6:$A$5000,$A431)+COUNTIF(Charges!$A$6:$A$5000,$A431)&gt;1,"Fix: duplicate ID",IF($B431="","Fix: choose a customer ID",IF(COUNTIF(Customers!$A$11:$A$5000,$B431)=0,"Fix: unknown customer ID",IF(COUNTIF(Customers!$A$11:$A$5000,$B431)&gt;1,"Fix: customer ID used twice on Customers",IF(NOT(ISNUMBER($D431)),"Fix: date received",IF(OR($D431&lt;36526,$D431&lt;&gt;INT($D431)),"Fix: date received",IF($D431&gt;AsOf,"Fix: date received is after the as-of date",IF(NOT(ISNUMBER($E431)),"Fix: amount must be a number",IF($E431&lt;=0,"Fix: amount must be more than 0",IF(ROUND($E431,2)&lt;&gt;$E431,"Fix: amount in dollars and cents",IF($E431&gt;999999.99,"Fix: amount too large","OK")))))))))))))</f>
        <v/>
      </c>
    </row>
    <row r="432" customFormat="false" ht="15" hidden="false" customHeight="false" outlineLevel="0" collapsed="false">
      <c r="A432" s="11"/>
      <c r="B432" s="11"/>
      <c r="C432" s="15" t="str">
        <f aca="false">IF($B432="","",IFERROR(INDEX(Customers!$B$11:$B$5000,MATCH($B432,Customers!$A$11:$A$5000,0)),"Unknown ID"))</f>
        <v/>
      </c>
      <c r="D432" s="12"/>
      <c r="E432" s="18"/>
      <c r="F432" s="11"/>
      <c r="G432" s="15" t="str">
        <f aca="false">IF(AND($A432="",$B432="",$D432="",$E432="",$F432=""),"",IF($A432="","Fix: add a payment ID",IF(COUNTIF($A$6:$A$5000,$A432)+COUNTIF(Charges!$A$6:$A$5000,$A432)&gt;1,"Fix: duplicate ID",IF($B432="","Fix: choose a customer ID",IF(COUNTIF(Customers!$A$11:$A$5000,$B432)=0,"Fix: unknown customer ID",IF(COUNTIF(Customers!$A$11:$A$5000,$B432)&gt;1,"Fix: customer ID used twice on Customers",IF(NOT(ISNUMBER($D432)),"Fix: date received",IF(OR($D432&lt;36526,$D432&lt;&gt;INT($D432)),"Fix: date received",IF($D432&gt;AsOf,"Fix: date received is after the as-of date",IF(NOT(ISNUMBER($E432)),"Fix: amount must be a number",IF($E432&lt;=0,"Fix: amount must be more than 0",IF(ROUND($E432,2)&lt;&gt;$E432,"Fix: amount in dollars and cents",IF($E432&gt;999999.99,"Fix: amount too large","OK")))))))))))))</f>
        <v/>
      </c>
    </row>
    <row r="433" customFormat="false" ht="15" hidden="false" customHeight="false" outlineLevel="0" collapsed="false">
      <c r="A433" s="11"/>
      <c r="B433" s="11"/>
      <c r="C433" s="15" t="str">
        <f aca="false">IF($B433="","",IFERROR(INDEX(Customers!$B$11:$B$5000,MATCH($B433,Customers!$A$11:$A$5000,0)),"Unknown ID"))</f>
        <v/>
      </c>
      <c r="D433" s="12"/>
      <c r="E433" s="18"/>
      <c r="F433" s="11"/>
      <c r="G433" s="15" t="str">
        <f aca="false">IF(AND($A433="",$B433="",$D433="",$E433="",$F433=""),"",IF($A433="","Fix: add a payment ID",IF(COUNTIF($A$6:$A$5000,$A433)+COUNTIF(Charges!$A$6:$A$5000,$A433)&gt;1,"Fix: duplicate ID",IF($B433="","Fix: choose a customer ID",IF(COUNTIF(Customers!$A$11:$A$5000,$B433)=0,"Fix: unknown customer ID",IF(COUNTIF(Customers!$A$11:$A$5000,$B433)&gt;1,"Fix: customer ID used twice on Customers",IF(NOT(ISNUMBER($D433)),"Fix: date received",IF(OR($D433&lt;36526,$D433&lt;&gt;INT($D433)),"Fix: date received",IF($D433&gt;AsOf,"Fix: date received is after the as-of date",IF(NOT(ISNUMBER($E433)),"Fix: amount must be a number",IF($E433&lt;=0,"Fix: amount must be more than 0",IF(ROUND($E433,2)&lt;&gt;$E433,"Fix: amount in dollars and cents",IF($E433&gt;999999.99,"Fix: amount too large","OK")))))))))))))</f>
        <v/>
      </c>
    </row>
    <row r="434" customFormat="false" ht="15" hidden="false" customHeight="false" outlineLevel="0" collapsed="false">
      <c r="A434" s="11"/>
      <c r="B434" s="11"/>
      <c r="C434" s="15" t="str">
        <f aca="false">IF($B434="","",IFERROR(INDEX(Customers!$B$11:$B$5000,MATCH($B434,Customers!$A$11:$A$5000,0)),"Unknown ID"))</f>
        <v/>
      </c>
      <c r="D434" s="12"/>
      <c r="E434" s="18"/>
      <c r="F434" s="11"/>
      <c r="G434" s="15" t="str">
        <f aca="false">IF(AND($A434="",$B434="",$D434="",$E434="",$F434=""),"",IF($A434="","Fix: add a payment ID",IF(COUNTIF($A$6:$A$5000,$A434)+COUNTIF(Charges!$A$6:$A$5000,$A434)&gt;1,"Fix: duplicate ID",IF($B434="","Fix: choose a customer ID",IF(COUNTIF(Customers!$A$11:$A$5000,$B434)=0,"Fix: unknown customer ID",IF(COUNTIF(Customers!$A$11:$A$5000,$B434)&gt;1,"Fix: customer ID used twice on Customers",IF(NOT(ISNUMBER($D434)),"Fix: date received",IF(OR($D434&lt;36526,$D434&lt;&gt;INT($D434)),"Fix: date received",IF($D434&gt;AsOf,"Fix: date received is after the as-of date",IF(NOT(ISNUMBER($E434)),"Fix: amount must be a number",IF($E434&lt;=0,"Fix: amount must be more than 0",IF(ROUND($E434,2)&lt;&gt;$E434,"Fix: amount in dollars and cents",IF($E434&gt;999999.99,"Fix: amount too large","OK")))))))))))))</f>
        <v/>
      </c>
    </row>
    <row r="435" customFormat="false" ht="15" hidden="false" customHeight="false" outlineLevel="0" collapsed="false">
      <c r="A435" s="11"/>
      <c r="B435" s="11"/>
      <c r="C435" s="15" t="str">
        <f aca="false">IF($B435="","",IFERROR(INDEX(Customers!$B$11:$B$5000,MATCH($B435,Customers!$A$11:$A$5000,0)),"Unknown ID"))</f>
        <v/>
      </c>
      <c r="D435" s="12"/>
      <c r="E435" s="18"/>
      <c r="F435" s="11"/>
      <c r="G435" s="15" t="str">
        <f aca="false">IF(AND($A435="",$B435="",$D435="",$E435="",$F435=""),"",IF($A435="","Fix: add a payment ID",IF(COUNTIF($A$6:$A$5000,$A435)+COUNTIF(Charges!$A$6:$A$5000,$A435)&gt;1,"Fix: duplicate ID",IF($B435="","Fix: choose a customer ID",IF(COUNTIF(Customers!$A$11:$A$5000,$B435)=0,"Fix: unknown customer ID",IF(COUNTIF(Customers!$A$11:$A$5000,$B435)&gt;1,"Fix: customer ID used twice on Customers",IF(NOT(ISNUMBER($D435)),"Fix: date received",IF(OR($D435&lt;36526,$D435&lt;&gt;INT($D435)),"Fix: date received",IF($D435&gt;AsOf,"Fix: date received is after the as-of date",IF(NOT(ISNUMBER($E435)),"Fix: amount must be a number",IF($E435&lt;=0,"Fix: amount must be more than 0",IF(ROUND($E435,2)&lt;&gt;$E435,"Fix: amount in dollars and cents",IF($E435&gt;999999.99,"Fix: amount too large","OK")))))))))))))</f>
        <v/>
      </c>
    </row>
    <row r="436" customFormat="false" ht="15" hidden="false" customHeight="false" outlineLevel="0" collapsed="false">
      <c r="A436" s="11"/>
      <c r="B436" s="11"/>
      <c r="C436" s="15" t="str">
        <f aca="false">IF($B436="","",IFERROR(INDEX(Customers!$B$11:$B$5000,MATCH($B436,Customers!$A$11:$A$5000,0)),"Unknown ID"))</f>
        <v/>
      </c>
      <c r="D436" s="12"/>
      <c r="E436" s="18"/>
      <c r="F436" s="11"/>
      <c r="G436" s="15" t="str">
        <f aca="false">IF(AND($A436="",$B436="",$D436="",$E436="",$F436=""),"",IF($A436="","Fix: add a payment ID",IF(COUNTIF($A$6:$A$5000,$A436)+COUNTIF(Charges!$A$6:$A$5000,$A436)&gt;1,"Fix: duplicate ID",IF($B436="","Fix: choose a customer ID",IF(COUNTIF(Customers!$A$11:$A$5000,$B436)=0,"Fix: unknown customer ID",IF(COUNTIF(Customers!$A$11:$A$5000,$B436)&gt;1,"Fix: customer ID used twice on Customers",IF(NOT(ISNUMBER($D436)),"Fix: date received",IF(OR($D436&lt;36526,$D436&lt;&gt;INT($D436)),"Fix: date received",IF($D436&gt;AsOf,"Fix: date received is after the as-of date",IF(NOT(ISNUMBER($E436)),"Fix: amount must be a number",IF($E436&lt;=0,"Fix: amount must be more than 0",IF(ROUND($E436,2)&lt;&gt;$E436,"Fix: amount in dollars and cents",IF($E436&gt;999999.99,"Fix: amount too large","OK")))))))))))))</f>
        <v/>
      </c>
    </row>
    <row r="437" customFormat="false" ht="15" hidden="false" customHeight="false" outlineLevel="0" collapsed="false">
      <c r="A437" s="11"/>
      <c r="B437" s="11"/>
      <c r="C437" s="15" t="str">
        <f aca="false">IF($B437="","",IFERROR(INDEX(Customers!$B$11:$B$5000,MATCH($B437,Customers!$A$11:$A$5000,0)),"Unknown ID"))</f>
        <v/>
      </c>
      <c r="D437" s="12"/>
      <c r="E437" s="18"/>
      <c r="F437" s="11"/>
      <c r="G437" s="15" t="str">
        <f aca="false">IF(AND($A437="",$B437="",$D437="",$E437="",$F437=""),"",IF($A437="","Fix: add a payment ID",IF(COUNTIF($A$6:$A$5000,$A437)+COUNTIF(Charges!$A$6:$A$5000,$A437)&gt;1,"Fix: duplicate ID",IF($B437="","Fix: choose a customer ID",IF(COUNTIF(Customers!$A$11:$A$5000,$B437)=0,"Fix: unknown customer ID",IF(COUNTIF(Customers!$A$11:$A$5000,$B437)&gt;1,"Fix: customer ID used twice on Customers",IF(NOT(ISNUMBER($D437)),"Fix: date received",IF(OR($D437&lt;36526,$D437&lt;&gt;INT($D437)),"Fix: date received",IF($D437&gt;AsOf,"Fix: date received is after the as-of date",IF(NOT(ISNUMBER($E437)),"Fix: amount must be a number",IF($E437&lt;=0,"Fix: amount must be more than 0",IF(ROUND($E437,2)&lt;&gt;$E437,"Fix: amount in dollars and cents",IF($E437&gt;999999.99,"Fix: amount too large","OK")))))))))))))</f>
        <v/>
      </c>
    </row>
    <row r="438" customFormat="false" ht="15" hidden="false" customHeight="false" outlineLevel="0" collapsed="false">
      <c r="A438" s="11"/>
      <c r="B438" s="11"/>
      <c r="C438" s="15" t="str">
        <f aca="false">IF($B438="","",IFERROR(INDEX(Customers!$B$11:$B$5000,MATCH($B438,Customers!$A$11:$A$5000,0)),"Unknown ID"))</f>
        <v/>
      </c>
      <c r="D438" s="12"/>
      <c r="E438" s="18"/>
      <c r="F438" s="11"/>
      <c r="G438" s="15" t="str">
        <f aca="false">IF(AND($A438="",$B438="",$D438="",$E438="",$F438=""),"",IF($A438="","Fix: add a payment ID",IF(COUNTIF($A$6:$A$5000,$A438)+COUNTIF(Charges!$A$6:$A$5000,$A438)&gt;1,"Fix: duplicate ID",IF($B438="","Fix: choose a customer ID",IF(COUNTIF(Customers!$A$11:$A$5000,$B438)=0,"Fix: unknown customer ID",IF(COUNTIF(Customers!$A$11:$A$5000,$B438)&gt;1,"Fix: customer ID used twice on Customers",IF(NOT(ISNUMBER($D438)),"Fix: date received",IF(OR($D438&lt;36526,$D438&lt;&gt;INT($D438)),"Fix: date received",IF($D438&gt;AsOf,"Fix: date received is after the as-of date",IF(NOT(ISNUMBER($E438)),"Fix: amount must be a number",IF($E438&lt;=0,"Fix: amount must be more than 0",IF(ROUND($E438,2)&lt;&gt;$E438,"Fix: amount in dollars and cents",IF($E438&gt;999999.99,"Fix: amount too large","OK")))))))))))))</f>
        <v/>
      </c>
    </row>
    <row r="439" customFormat="false" ht="15" hidden="false" customHeight="false" outlineLevel="0" collapsed="false">
      <c r="A439" s="11"/>
      <c r="B439" s="11"/>
      <c r="C439" s="15" t="str">
        <f aca="false">IF($B439="","",IFERROR(INDEX(Customers!$B$11:$B$5000,MATCH($B439,Customers!$A$11:$A$5000,0)),"Unknown ID"))</f>
        <v/>
      </c>
      <c r="D439" s="12"/>
      <c r="E439" s="18"/>
      <c r="F439" s="11"/>
      <c r="G439" s="15" t="str">
        <f aca="false">IF(AND($A439="",$B439="",$D439="",$E439="",$F439=""),"",IF($A439="","Fix: add a payment ID",IF(COUNTIF($A$6:$A$5000,$A439)+COUNTIF(Charges!$A$6:$A$5000,$A439)&gt;1,"Fix: duplicate ID",IF($B439="","Fix: choose a customer ID",IF(COUNTIF(Customers!$A$11:$A$5000,$B439)=0,"Fix: unknown customer ID",IF(COUNTIF(Customers!$A$11:$A$5000,$B439)&gt;1,"Fix: customer ID used twice on Customers",IF(NOT(ISNUMBER($D439)),"Fix: date received",IF(OR($D439&lt;36526,$D439&lt;&gt;INT($D439)),"Fix: date received",IF($D439&gt;AsOf,"Fix: date received is after the as-of date",IF(NOT(ISNUMBER($E439)),"Fix: amount must be a number",IF($E439&lt;=0,"Fix: amount must be more than 0",IF(ROUND($E439,2)&lt;&gt;$E439,"Fix: amount in dollars and cents",IF($E439&gt;999999.99,"Fix: amount too large","OK")))))))))))))</f>
        <v/>
      </c>
    </row>
    <row r="440" customFormat="false" ht="15" hidden="false" customHeight="false" outlineLevel="0" collapsed="false">
      <c r="A440" s="11"/>
      <c r="B440" s="11"/>
      <c r="C440" s="15" t="str">
        <f aca="false">IF($B440="","",IFERROR(INDEX(Customers!$B$11:$B$5000,MATCH($B440,Customers!$A$11:$A$5000,0)),"Unknown ID"))</f>
        <v/>
      </c>
      <c r="D440" s="12"/>
      <c r="E440" s="18"/>
      <c r="F440" s="11"/>
      <c r="G440" s="15" t="str">
        <f aca="false">IF(AND($A440="",$B440="",$D440="",$E440="",$F440=""),"",IF($A440="","Fix: add a payment ID",IF(COUNTIF($A$6:$A$5000,$A440)+COUNTIF(Charges!$A$6:$A$5000,$A440)&gt;1,"Fix: duplicate ID",IF($B440="","Fix: choose a customer ID",IF(COUNTIF(Customers!$A$11:$A$5000,$B440)=0,"Fix: unknown customer ID",IF(COUNTIF(Customers!$A$11:$A$5000,$B440)&gt;1,"Fix: customer ID used twice on Customers",IF(NOT(ISNUMBER($D440)),"Fix: date received",IF(OR($D440&lt;36526,$D440&lt;&gt;INT($D440)),"Fix: date received",IF($D440&gt;AsOf,"Fix: date received is after the as-of date",IF(NOT(ISNUMBER($E440)),"Fix: amount must be a number",IF($E440&lt;=0,"Fix: amount must be more than 0",IF(ROUND($E440,2)&lt;&gt;$E440,"Fix: amount in dollars and cents",IF($E440&gt;999999.99,"Fix: amount too large","OK")))))))))))))</f>
        <v/>
      </c>
    </row>
    <row r="441" customFormat="false" ht="15" hidden="false" customHeight="false" outlineLevel="0" collapsed="false">
      <c r="A441" s="11"/>
      <c r="B441" s="11"/>
      <c r="C441" s="15" t="str">
        <f aca="false">IF($B441="","",IFERROR(INDEX(Customers!$B$11:$B$5000,MATCH($B441,Customers!$A$11:$A$5000,0)),"Unknown ID"))</f>
        <v/>
      </c>
      <c r="D441" s="12"/>
      <c r="E441" s="18"/>
      <c r="F441" s="11"/>
      <c r="G441" s="15" t="str">
        <f aca="false">IF(AND($A441="",$B441="",$D441="",$E441="",$F441=""),"",IF($A441="","Fix: add a payment ID",IF(COUNTIF($A$6:$A$5000,$A441)+COUNTIF(Charges!$A$6:$A$5000,$A441)&gt;1,"Fix: duplicate ID",IF($B441="","Fix: choose a customer ID",IF(COUNTIF(Customers!$A$11:$A$5000,$B441)=0,"Fix: unknown customer ID",IF(COUNTIF(Customers!$A$11:$A$5000,$B441)&gt;1,"Fix: customer ID used twice on Customers",IF(NOT(ISNUMBER($D441)),"Fix: date received",IF(OR($D441&lt;36526,$D441&lt;&gt;INT($D441)),"Fix: date received",IF($D441&gt;AsOf,"Fix: date received is after the as-of date",IF(NOT(ISNUMBER($E441)),"Fix: amount must be a number",IF($E441&lt;=0,"Fix: amount must be more than 0",IF(ROUND($E441,2)&lt;&gt;$E441,"Fix: amount in dollars and cents",IF($E441&gt;999999.99,"Fix: amount too large","OK")))))))))))))</f>
        <v/>
      </c>
    </row>
    <row r="442" customFormat="false" ht="15" hidden="false" customHeight="false" outlineLevel="0" collapsed="false">
      <c r="A442" s="11"/>
      <c r="B442" s="11"/>
      <c r="C442" s="15" t="str">
        <f aca="false">IF($B442="","",IFERROR(INDEX(Customers!$B$11:$B$5000,MATCH($B442,Customers!$A$11:$A$5000,0)),"Unknown ID"))</f>
        <v/>
      </c>
      <c r="D442" s="12"/>
      <c r="E442" s="18"/>
      <c r="F442" s="11"/>
      <c r="G442" s="15" t="str">
        <f aca="false">IF(AND($A442="",$B442="",$D442="",$E442="",$F442=""),"",IF($A442="","Fix: add a payment ID",IF(COUNTIF($A$6:$A$5000,$A442)+COUNTIF(Charges!$A$6:$A$5000,$A442)&gt;1,"Fix: duplicate ID",IF($B442="","Fix: choose a customer ID",IF(COUNTIF(Customers!$A$11:$A$5000,$B442)=0,"Fix: unknown customer ID",IF(COUNTIF(Customers!$A$11:$A$5000,$B442)&gt;1,"Fix: customer ID used twice on Customers",IF(NOT(ISNUMBER($D442)),"Fix: date received",IF(OR($D442&lt;36526,$D442&lt;&gt;INT($D442)),"Fix: date received",IF($D442&gt;AsOf,"Fix: date received is after the as-of date",IF(NOT(ISNUMBER($E442)),"Fix: amount must be a number",IF($E442&lt;=0,"Fix: amount must be more than 0",IF(ROUND($E442,2)&lt;&gt;$E442,"Fix: amount in dollars and cents",IF($E442&gt;999999.99,"Fix: amount too large","OK")))))))))))))</f>
        <v/>
      </c>
    </row>
    <row r="443" customFormat="false" ht="15" hidden="false" customHeight="false" outlineLevel="0" collapsed="false">
      <c r="A443" s="11"/>
      <c r="B443" s="11"/>
      <c r="C443" s="15" t="str">
        <f aca="false">IF($B443="","",IFERROR(INDEX(Customers!$B$11:$B$5000,MATCH($B443,Customers!$A$11:$A$5000,0)),"Unknown ID"))</f>
        <v/>
      </c>
      <c r="D443" s="12"/>
      <c r="E443" s="18"/>
      <c r="F443" s="11"/>
      <c r="G443" s="15" t="str">
        <f aca="false">IF(AND($A443="",$B443="",$D443="",$E443="",$F443=""),"",IF($A443="","Fix: add a payment ID",IF(COUNTIF($A$6:$A$5000,$A443)+COUNTIF(Charges!$A$6:$A$5000,$A443)&gt;1,"Fix: duplicate ID",IF($B443="","Fix: choose a customer ID",IF(COUNTIF(Customers!$A$11:$A$5000,$B443)=0,"Fix: unknown customer ID",IF(COUNTIF(Customers!$A$11:$A$5000,$B443)&gt;1,"Fix: customer ID used twice on Customers",IF(NOT(ISNUMBER($D443)),"Fix: date received",IF(OR($D443&lt;36526,$D443&lt;&gt;INT($D443)),"Fix: date received",IF($D443&gt;AsOf,"Fix: date received is after the as-of date",IF(NOT(ISNUMBER($E443)),"Fix: amount must be a number",IF($E443&lt;=0,"Fix: amount must be more than 0",IF(ROUND($E443,2)&lt;&gt;$E443,"Fix: amount in dollars and cents",IF($E443&gt;999999.99,"Fix: amount too large","OK")))))))))))))</f>
        <v/>
      </c>
    </row>
    <row r="444" customFormat="false" ht="15" hidden="false" customHeight="false" outlineLevel="0" collapsed="false">
      <c r="A444" s="11"/>
      <c r="B444" s="11"/>
      <c r="C444" s="15" t="str">
        <f aca="false">IF($B444="","",IFERROR(INDEX(Customers!$B$11:$B$5000,MATCH($B444,Customers!$A$11:$A$5000,0)),"Unknown ID"))</f>
        <v/>
      </c>
      <c r="D444" s="12"/>
      <c r="E444" s="18"/>
      <c r="F444" s="11"/>
      <c r="G444" s="15" t="str">
        <f aca="false">IF(AND($A444="",$B444="",$D444="",$E444="",$F444=""),"",IF($A444="","Fix: add a payment ID",IF(COUNTIF($A$6:$A$5000,$A444)+COUNTIF(Charges!$A$6:$A$5000,$A444)&gt;1,"Fix: duplicate ID",IF($B444="","Fix: choose a customer ID",IF(COUNTIF(Customers!$A$11:$A$5000,$B444)=0,"Fix: unknown customer ID",IF(COUNTIF(Customers!$A$11:$A$5000,$B444)&gt;1,"Fix: customer ID used twice on Customers",IF(NOT(ISNUMBER($D444)),"Fix: date received",IF(OR($D444&lt;36526,$D444&lt;&gt;INT($D444)),"Fix: date received",IF($D444&gt;AsOf,"Fix: date received is after the as-of date",IF(NOT(ISNUMBER($E444)),"Fix: amount must be a number",IF($E444&lt;=0,"Fix: amount must be more than 0",IF(ROUND($E444,2)&lt;&gt;$E444,"Fix: amount in dollars and cents",IF($E444&gt;999999.99,"Fix: amount too large","OK")))))))))))))</f>
        <v/>
      </c>
    </row>
    <row r="445" customFormat="false" ht="15" hidden="false" customHeight="false" outlineLevel="0" collapsed="false">
      <c r="A445" s="11"/>
      <c r="B445" s="11"/>
      <c r="C445" s="15" t="str">
        <f aca="false">IF($B445="","",IFERROR(INDEX(Customers!$B$11:$B$5000,MATCH($B445,Customers!$A$11:$A$5000,0)),"Unknown ID"))</f>
        <v/>
      </c>
      <c r="D445" s="12"/>
      <c r="E445" s="18"/>
      <c r="F445" s="11"/>
      <c r="G445" s="15" t="str">
        <f aca="false">IF(AND($A445="",$B445="",$D445="",$E445="",$F445=""),"",IF($A445="","Fix: add a payment ID",IF(COUNTIF($A$6:$A$5000,$A445)+COUNTIF(Charges!$A$6:$A$5000,$A445)&gt;1,"Fix: duplicate ID",IF($B445="","Fix: choose a customer ID",IF(COUNTIF(Customers!$A$11:$A$5000,$B445)=0,"Fix: unknown customer ID",IF(COUNTIF(Customers!$A$11:$A$5000,$B445)&gt;1,"Fix: customer ID used twice on Customers",IF(NOT(ISNUMBER($D445)),"Fix: date received",IF(OR($D445&lt;36526,$D445&lt;&gt;INT($D445)),"Fix: date received",IF($D445&gt;AsOf,"Fix: date received is after the as-of date",IF(NOT(ISNUMBER($E445)),"Fix: amount must be a number",IF($E445&lt;=0,"Fix: amount must be more than 0",IF(ROUND($E445,2)&lt;&gt;$E445,"Fix: amount in dollars and cents",IF($E445&gt;999999.99,"Fix: amount too large","OK")))))))))))))</f>
        <v/>
      </c>
    </row>
    <row r="446" customFormat="false" ht="15" hidden="false" customHeight="false" outlineLevel="0" collapsed="false">
      <c r="A446" s="11"/>
      <c r="B446" s="11"/>
      <c r="C446" s="15" t="str">
        <f aca="false">IF($B446="","",IFERROR(INDEX(Customers!$B$11:$B$5000,MATCH($B446,Customers!$A$11:$A$5000,0)),"Unknown ID"))</f>
        <v/>
      </c>
      <c r="D446" s="12"/>
      <c r="E446" s="18"/>
      <c r="F446" s="11"/>
      <c r="G446" s="15" t="str">
        <f aca="false">IF(AND($A446="",$B446="",$D446="",$E446="",$F446=""),"",IF($A446="","Fix: add a payment ID",IF(COUNTIF($A$6:$A$5000,$A446)+COUNTIF(Charges!$A$6:$A$5000,$A446)&gt;1,"Fix: duplicate ID",IF($B446="","Fix: choose a customer ID",IF(COUNTIF(Customers!$A$11:$A$5000,$B446)=0,"Fix: unknown customer ID",IF(COUNTIF(Customers!$A$11:$A$5000,$B446)&gt;1,"Fix: customer ID used twice on Customers",IF(NOT(ISNUMBER($D446)),"Fix: date received",IF(OR($D446&lt;36526,$D446&lt;&gt;INT($D446)),"Fix: date received",IF($D446&gt;AsOf,"Fix: date received is after the as-of date",IF(NOT(ISNUMBER($E446)),"Fix: amount must be a number",IF($E446&lt;=0,"Fix: amount must be more than 0",IF(ROUND($E446,2)&lt;&gt;$E446,"Fix: amount in dollars and cents",IF($E446&gt;999999.99,"Fix: amount too large","OK")))))))))))))</f>
        <v/>
      </c>
    </row>
    <row r="447" customFormat="false" ht="15" hidden="false" customHeight="false" outlineLevel="0" collapsed="false">
      <c r="A447" s="11"/>
      <c r="B447" s="11"/>
      <c r="C447" s="15" t="str">
        <f aca="false">IF($B447="","",IFERROR(INDEX(Customers!$B$11:$B$5000,MATCH($B447,Customers!$A$11:$A$5000,0)),"Unknown ID"))</f>
        <v/>
      </c>
      <c r="D447" s="12"/>
      <c r="E447" s="18"/>
      <c r="F447" s="11"/>
      <c r="G447" s="15" t="str">
        <f aca="false">IF(AND($A447="",$B447="",$D447="",$E447="",$F447=""),"",IF($A447="","Fix: add a payment ID",IF(COUNTIF($A$6:$A$5000,$A447)+COUNTIF(Charges!$A$6:$A$5000,$A447)&gt;1,"Fix: duplicate ID",IF($B447="","Fix: choose a customer ID",IF(COUNTIF(Customers!$A$11:$A$5000,$B447)=0,"Fix: unknown customer ID",IF(COUNTIF(Customers!$A$11:$A$5000,$B447)&gt;1,"Fix: customer ID used twice on Customers",IF(NOT(ISNUMBER($D447)),"Fix: date received",IF(OR($D447&lt;36526,$D447&lt;&gt;INT($D447)),"Fix: date received",IF($D447&gt;AsOf,"Fix: date received is after the as-of date",IF(NOT(ISNUMBER($E447)),"Fix: amount must be a number",IF($E447&lt;=0,"Fix: amount must be more than 0",IF(ROUND($E447,2)&lt;&gt;$E447,"Fix: amount in dollars and cents",IF($E447&gt;999999.99,"Fix: amount too large","OK")))))))))))))</f>
        <v/>
      </c>
    </row>
    <row r="448" customFormat="false" ht="15" hidden="false" customHeight="false" outlineLevel="0" collapsed="false">
      <c r="A448" s="11"/>
      <c r="B448" s="11"/>
      <c r="C448" s="15" t="str">
        <f aca="false">IF($B448="","",IFERROR(INDEX(Customers!$B$11:$B$5000,MATCH($B448,Customers!$A$11:$A$5000,0)),"Unknown ID"))</f>
        <v/>
      </c>
      <c r="D448" s="12"/>
      <c r="E448" s="18"/>
      <c r="F448" s="11"/>
      <c r="G448" s="15" t="str">
        <f aca="false">IF(AND($A448="",$B448="",$D448="",$E448="",$F448=""),"",IF($A448="","Fix: add a payment ID",IF(COUNTIF($A$6:$A$5000,$A448)+COUNTIF(Charges!$A$6:$A$5000,$A448)&gt;1,"Fix: duplicate ID",IF($B448="","Fix: choose a customer ID",IF(COUNTIF(Customers!$A$11:$A$5000,$B448)=0,"Fix: unknown customer ID",IF(COUNTIF(Customers!$A$11:$A$5000,$B448)&gt;1,"Fix: customer ID used twice on Customers",IF(NOT(ISNUMBER($D448)),"Fix: date received",IF(OR($D448&lt;36526,$D448&lt;&gt;INT($D448)),"Fix: date received",IF($D448&gt;AsOf,"Fix: date received is after the as-of date",IF(NOT(ISNUMBER($E448)),"Fix: amount must be a number",IF($E448&lt;=0,"Fix: amount must be more than 0",IF(ROUND($E448,2)&lt;&gt;$E448,"Fix: amount in dollars and cents",IF($E448&gt;999999.99,"Fix: amount too large","OK")))))))))))))</f>
        <v/>
      </c>
    </row>
    <row r="449" customFormat="false" ht="15" hidden="false" customHeight="false" outlineLevel="0" collapsed="false">
      <c r="A449" s="11"/>
      <c r="B449" s="11"/>
      <c r="C449" s="15" t="str">
        <f aca="false">IF($B449="","",IFERROR(INDEX(Customers!$B$11:$B$5000,MATCH($B449,Customers!$A$11:$A$5000,0)),"Unknown ID"))</f>
        <v/>
      </c>
      <c r="D449" s="12"/>
      <c r="E449" s="18"/>
      <c r="F449" s="11"/>
      <c r="G449" s="15" t="str">
        <f aca="false">IF(AND($A449="",$B449="",$D449="",$E449="",$F449=""),"",IF($A449="","Fix: add a payment ID",IF(COUNTIF($A$6:$A$5000,$A449)+COUNTIF(Charges!$A$6:$A$5000,$A449)&gt;1,"Fix: duplicate ID",IF($B449="","Fix: choose a customer ID",IF(COUNTIF(Customers!$A$11:$A$5000,$B449)=0,"Fix: unknown customer ID",IF(COUNTIF(Customers!$A$11:$A$5000,$B449)&gt;1,"Fix: customer ID used twice on Customers",IF(NOT(ISNUMBER($D449)),"Fix: date received",IF(OR($D449&lt;36526,$D449&lt;&gt;INT($D449)),"Fix: date received",IF($D449&gt;AsOf,"Fix: date received is after the as-of date",IF(NOT(ISNUMBER($E449)),"Fix: amount must be a number",IF($E449&lt;=0,"Fix: amount must be more than 0",IF(ROUND($E449,2)&lt;&gt;$E449,"Fix: amount in dollars and cents",IF($E449&gt;999999.99,"Fix: amount too large","OK")))))))))))))</f>
        <v/>
      </c>
    </row>
    <row r="450" customFormat="false" ht="15" hidden="false" customHeight="false" outlineLevel="0" collapsed="false">
      <c r="A450" s="11"/>
      <c r="B450" s="11"/>
      <c r="C450" s="15" t="str">
        <f aca="false">IF($B450="","",IFERROR(INDEX(Customers!$B$11:$B$5000,MATCH($B450,Customers!$A$11:$A$5000,0)),"Unknown ID"))</f>
        <v/>
      </c>
      <c r="D450" s="12"/>
      <c r="E450" s="18"/>
      <c r="F450" s="11"/>
      <c r="G450" s="15" t="str">
        <f aca="false">IF(AND($A450="",$B450="",$D450="",$E450="",$F450=""),"",IF($A450="","Fix: add a payment ID",IF(COUNTIF($A$6:$A$5000,$A450)+COUNTIF(Charges!$A$6:$A$5000,$A450)&gt;1,"Fix: duplicate ID",IF($B450="","Fix: choose a customer ID",IF(COUNTIF(Customers!$A$11:$A$5000,$B450)=0,"Fix: unknown customer ID",IF(COUNTIF(Customers!$A$11:$A$5000,$B450)&gt;1,"Fix: customer ID used twice on Customers",IF(NOT(ISNUMBER($D450)),"Fix: date received",IF(OR($D450&lt;36526,$D450&lt;&gt;INT($D450)),"Fix: date received",IF($D450&gt;AsOf,"Fix: date received is after the as-of date",IF(NOT(ISNUMBER($E450)),"Fix: amount must be a number",IF($E450&lt;=0,"Fix: amount must be more than 0",IF(ROUND($E450,2)&lt;&gt;$E450,"Fix: amount in dollars and cents",IF($E450&gt;999999.99,"Fix: amount too large","OK")))))))))))))</f>
        <v/>
      </c>
    </row>
    <row r="451" customFormat="false" ht="15" hidden="false" customHeight="false" outlineLevel="0" collapsed="false">
      <c r="A451" s="11"/>
      <c r="B451" s="11"/>
      <c r="C451" s="15" t="str">
        <f aca="false">IF($B451="","",IFERROR(INDEX(Customers!$B$11:$B$5000,MATCH($B451,Customers!$A$11:$A$5000,0)),"Unknown ID"))</f>
        <v/>
      </c>
      <c r="D451" s="12"/>
      <c r="E451" s="18"/>
      <c r="F451" s="11"/>
      <c r="G451" s="15" t="str">
        <f aca="false">IF(AND($A451="",$B451="",$D451="",$E451="",$F451=""),"",IF($A451="","Fix: add a payment ID",IF(COUNTIF($A$6:$A$5000,$A451)+COUNTIF(Charges!$A$6:$A$5000,$A451)&gt;1,"Fix: duplicate ID",IF($B451="","Fix: choose a customer ID",IF(COUNTIF(Customers!$A$11:$A$5000,$B451)=0,"Fix: unknown customer ID",IF(COUNTIF(Customers!$A$11:$A$5000,$B451)&gt;1,"Fix: customer ID used twice on Customers",IF(NOT(ISNUMBER($D451)),"Fix: date received",IF(OR($D451&lt;36526,$D451&lt;&gt;INT($D451)),"Fix: date received",IF($D451&gt;AsOf,"Fix: date received is after the as-of date",IF(NOT(ISNUMBER($E451)),"Fix: amount must be a number",IF($E451&lt;=0,"Fix: amount must be more than 0",IF(ROUND($E451,2)&lt;&gt;$E451,"Fix: amount in dollars and cents",IF($E451&gt;999999.99,"Fix: amount too large","OK")))))))))))))</f>
        <v/>
      </c>
    </row>
    <row r="452" customFormat="false" ht="15" hidden="false" customHeight="false" outlineLevel="0" collapsed="false">
      <c r="A452" s="11"/>
      <c r="B452" s="11"/>
      <c r="C452" s="15" t="str">
        <f aca="false">IF($B452="","",IFERROR(INDEX(Customers!$B$11:$B$5000,MATCH($B452,Customers!$A$11:$A$5000,0)),"Unknown ID"))</f>
        <v/>
      </c>
      <c r="D452" s="12"/>
      <c r="E452" s="18"/>
      <c r="F452" s="11"/>
      <c r="G452" s="15" t="str">
        <f aca="false">IF(AND($A452="",$B452="",$D452="",$E452="",$F452=""),"",IF($A452="","Fix: add a payment ID",IF(COUNTIF($A$6:$A$5000,$A452)+COUNTIF(Charges!$A$6:$A$5000,$A452)&gt;1,"Fix: duplicate ID",IF($B452="","Fix: choose a customer ID",IF(COUNTIF(Customers!$A$11:$A$5000,$B452)=0,"Fix: unknown customer ID",IF(COUNTIF(Customers!$A$11:$A$5000,$B452)&gt;1,"Fix: customer ID used twice on Customers",IF(NOT(ISNUMBER($D452)),"Fix: date received",IF(OR($D452&lt;36526,$D452&lt;&gt;INT($D452)),"Fix: date received",IF($D452&gt;AsOf,"Fix: date received is after the as-of date",IF(NOT(ISNUMBER($E452)),"Fix: amount must be a number",IF($E452&lt;=0,"Fix: amount must be more than 0",IF(ROUND($E452,2)&lt;&gt;$E452,"Fix: amount in dollars and cents",IF($E452&gt;999999.99,"Fix: amount too large","OK")))))))))))))</f>
        <v/>
      </c>
    </row>
    <row r="453" customFormat="false" ht="15" hidden="false" customHeight="false" outlineLevel="0" collapsed="false">
      <c r="A453" s="11"/>
      <c r="B453" s="11"/>
      <c r="C453" s="15" t="str">
        <f aca="false">IF($B453="","",IFERROR(INDEX(Customers!$B$11:$B$5000,MATCH($B453,Customers!$A$11:$A$5000,0)),"Unknown ID"))</f>
        <v/>
      </c>
      <c r="D453" s="12"/>
      <c r="E453" s="18"/>
      <c r="F453" s="11"/>
      <c r="G453" s="15" t="str">
        <f aca="false">IF(AND($A453="",$B453="",$D453="",$E453="",$F453=""),"",IF($A453="","Fix: add a payment ID",IF(COUNTIF($A$6:$A$5000,$A453)+COUNTIF(Charges!$A$6:$A$5000,$A453)&gt;1,"Fix: duplicate ID",IF($B453="","Fix: choose a customer ID",IF(COUNTIF(Customers!$A$11:$A$5000,$B453)=0,"Fix: unknown customer ID",IF(COUNTIF(Customers!$A$11:$A$5000,$B453)&gt;1,"Fix: customer ID used twice on Customers",IF(NOT(ISNUMBER($D453)),"Fix: date received",IF(OR($D453&lt;36526,$D453&lt;&gt;INT($D453)),"Fix: date received",IF($D453&gt;AsOf,"Fix: date received is after the as-of date",IF(NOT(ISNUMBER($E453)),"Fix: amount must be a number",IF($E453&lt;=0,"Fix: amount must be more than 0",IF(ROUND($E453,2)&lt;&gt;$E453,"Fix: amount in dollars and cents",IF($E453&gt;999999.99,"Fix: amount too large","OK")))))))))))))</f>
        <v/>
      </c>
    </row>
    <row r="454" customFormat="false" ht="15" hidden="false" customHeight="false" outlineLevel="0" collapsed="false">
      <c r="A454" s="11"/>
      <c r="B454" s="11"/>
      <c r="C454" s="15" t="str">
        <f aca="false">IF($B454="","",IFERROR(INDEX(Customers!$B$11:$B$5000,MATCH($B454,Customers!$A$11:$A$5000,0)),"Unknown ID"))</f>
        <v/>
      </c>
      <c r="D454" s="12"/>
      <c r="E454" s="18"/>
      <c r="F454" s="11"/>
      <c r="G454" s="15" t="str">
        <f aca="false">IF(AND($A454="",$B454="",$D454="",$E454="",$F454=""),"",IF($A454="","Fix: add a payment ID",IF(COUNTIF($A$6:$A$5000,$A454)+COUNTIF(Charges!$A$6:$A$5000,$A454)&gt;1,"Fix: duplicate ID",IF($B454="","Fix: choose a customer ID",IF(COUNTIF(Customers!$A$11:$A$5000,$B454)=0,"Fix: unknown customer ID",IF(COUNTIF(Customers!$A$11:$A$5000,$B454)&gt;1,"Fix: customer ID used twice on Customers",IF(NOT(ISNUMBER($D454)),"Fix: date received",IF(OR($D454&lt;36526,$D454&lt;&gt;INT($D454)),"Fix: date received",IF($D454&gt;AsOf,"Fix: date received is after the as-of date",IF(NOT(ISNUMBER($E454)),"Fix: amount must be a number",IF($E454&lt;=0,"Fix: amount must be more than 0",IF(ROUND($E454,2)&lt;&gt;$E454,"Fix: amount in dollars and cents",IF($E454&gt;999999.99,"Fix: amount too large","OK")))))))))))))</f>
        <v/>
      </c>
    </row>
    <row r="455" customFormat="false" ht="15" hidden="false" customHeight="false" outlineLevel="0" collapsed="false">
      <c r="A455" s="11"/>
      <c r="B455" s="11"/>
      <c r="C455" s="15" t="str">
        <f aca="false">IF($B455="","",IFERROR(INDEX(Customers!$B$11:$B$5000,MATCH($B455,Customers!$A$11:$A$5000,0)),"Unknown ID"))</f>
        <v/>
      </c>
      <c r="D455" s="12"/>
      <c r="E455" s="18"/>
      <c r="F455" s="11"/>
      <c r="G455" s="15" t="str">
        <f aca="false">IF(AND($A455="",$B455="",$D455="",$E455="",$F455=""),"",IF($A455="","Fix: add a payment ID",IF(COUNTIF($A$6:$A$5000,$A455)+COUNTIF(Charges!$A$6:$A$5000,$A455)&gt;1,"Fix: duplicate ID",IF($B455="","Fix: choose a customer ID",IF(COUNTIF(Customers!$A$11:$A$5000,$B455)=0,"Fix: unknown customer ID",IF(COUNTIF(Customers!$A$11:$A$5000,$B455)&gt;1,"Fix: customer ID used twice on Customers",IF(NOT(ISNUMBER($D455)),"Fix: date received",IF(OR($D455&lt;36526,$D455&lt;&gt;INT($D455)),"Fix: date received",IF($D455&gt;AsOf,"Fix: date received is after the as-of date",IF(NOT(ISNUMBER($E455)),"Fix: amount must be a number",IF($E455&lt;=0,"Fix: amount must be more than 0",IF(ROUND($E455,2)&lt;&gt;$E455,"Fix: amount in dollars and cents",IF($E455&gt;999999.99,"Fix: amount too large","OK")))))))))))))</f>
        <v/>
      </c>
    </row>
    <row r="456" customFormat="false" ht="15" hidden="false" customHeight="false" outlineLevel="0" collapsed="false">
      <c r="A456" s="11"/>
      <c r="B456" s="11"/>
      <c r="C456" s="15" t="str">
        <f aca="false">IF($B456="","",IFERROR(INDEX(Customers!$B$11:$B$5000,MATCH($B456,Customers!$A$11:$A$5000,0)),"Unknown ID"))</f>
        <v/>
      </c>
      <c r="D456" s="12"/>
      <c r="E456" s="18"/>
      <c r="F456" s="11"/>
      <c r="G456" s="15" t="str">
        <f aca="false">IF(AND($A456="",$B456="",$D456="",$E456="",$F456=""),"",IF($A456="","Fix: add a payment ID",IF(COUNTIF($A$6:$A$5000,$A456)+COUNTIF(Charges!$A$6:$A$5000,$A456)&gt;1,"Fix: duplicate ID",IF($B456="","Fix: choose a customer ID",IF(COUNTIF(Customers!$A$11:$A$5000,$B456)=0,"Fix: unknown customer ID",IF(COUNTIF(Customers!$A$11:$A$5000,$B456)&gt;1,"Fix: customer ID used twice on Customers",IF(NOT(ISNUMBER($D456)),"Fix: date received",IF(OR($D456&lt;36526,$D456&lt;&gt;INT($D456)),"Fix: date received",IF($D456&gt;AsOf,"Fix: date received is after the as-of date",IF(NOT(ISNUMBER($E456)),"Fix: amount must be a number",IF($E456&lt;=0,"Fix: amount must be more than 0",IF(ROUND($E456,2)&lt;&gt;$E456,"Fix: amount in dollars and cents",IF($E456&gt;999999.99,"Fix: amount too large","OK")))))))))))))</f>
        <v/>
      </c>
    </row>
    <row r="457" customFormat="false" ht="15" hidden="false" customHeight="false" outlineLevel="0" collapsed="false">
      <c r="A457" s="11"/>
      <c r="B457" s="11"/>
      <c r="C457" s="15" t="str">
        <f aca="false">IF($B457="","",IFERROR(INDEX(Customers!$B$11:$B$5000,MATCH($B457,Customers!$A$11:$A$5000,0)),"Unknown ID"))</f>
        <v/>
      </c>
      <c r="D457" s="12"/>
      <c r="E457" s="18"/>
      <c r="F457" s="11"/>
      <c r="G457" s="15" t="str">
        <f aca="false">IF(AND($A457="",$B457="",$D457="",$E457="",$F457=""),"",IF($A457="","Fix: add a payment ID",IF(COUNTIF($A$6:$A$5000,$A457)+COUNTIF(Charges!$A$6:$A$5000,$A457)&gt;1,"Fix: duplicate ID",IF($B457="","Fix: choose a customer ID",IF(COUNTIF(Customers!$A$11:$A$5000,$B457)=0,"Fix: unknown customer ID",IF(COUNTIF(Customers!$A$11:$A$5000,$B457)&gt;1,"Fix: customer ID used twice on Customers",IF(NOT(ISNUMBER($D457)),"Fix: date received",IF(OR($D457&lt;36526,$D457&lt;&gt;INT($D457)),"Fix: date received",IF($D457&gt;AsOf,"Fix: date received is after the as-of date",IF(NOT(ISNUMBER($E457)),"Fix: amount must be a number",IF($E457&lt;=0,"Fix: amount must be more than 0",IF(ROUND($E457,2)&lt;&gt;$E457,"Fix: amount in dollars and cents",IF($E457&gt;999999.99,"Fix: amount too large","OK")))))))))))))</f>
        <v/>
      </c>
    </row>
    <row r="458" customFormat="false" ht="15" hidden="false" customHeight="false" outlineLevel="0" collapsed="false">
      <c r="A458" s="11"/>
      <c r="B458" s="11"/>
      <c r="C458" s="15" t="str">
        <f aca="false">IF($B458="","",IFERROR(INDEX(Customers!$B$11:$B$5000,MATCH($B458,Customers!$A$11:$A$5000,0)),"Unknown ID"))</f>
        <v/>
      </c>
      <c r="D458" s="12"/>
      <c r="E458" s="18"/>
      <c r="F458" s="11"/>
      <c r="G458" s="15" t="str">
        <f aca="false">IF(AND($A458="",$B458="",$D458="",$E458="",$F458=""),"",IF($A458="","Fix: add a payment ID",IF(COUNTIF($A$6:$A$5000,$A458)+COUNTIF(Charges!$A$6:$A$5000,$A458)&gt;1,"Fix: duplicate ID",IF($B458="","Fix: choose a customer ID",IF(COUNTIF(Customers!$A$11:$A$5000,$B458)=0,"Fix: unknown customer ID",IF(COUNTIF(Customers!$A$11:$A$5000,$B458)&gt;1,"Fix: customer ID used twice on Customers",IF(NOT(ISNUMBER($D458)),"Fix: date received",IF(OR($D458&lt;36526,$D458&lt;&gt;INT($D458)),"Fix: date received",IF($D458&gt;AsOf,"Fix: date received is after the as-of date",IF(NOT(ISNUMBER($E458)),"Fix: amount must be a number",IF($E458&lt;=0,"Fix: amount must be more than 0",IF(ROUND($E458,2)&lt;&gt;$E458,"Fix: amount in dollars and cents",IF($E458&gt;999999.99,"Fix: amount too large","OK")))))))))))))</f>
        <v/>
      </c>
    </row>
    <row r="459" customFormat="false" ht="15" hidden="false" customHeight="false" outlineLevel="0" collapsed="false">
      <c r="A459" s="11"/>
      <c r="B459" s="11"/>
      <c r="C459" s="15" t="str">
        <f aca="false">IF($B459="","",IFERROR(INDEX(Customers!$B$11:$B$5000,MATCH($B459,Customers!$A$11:$A$5000,0)),"Unknown ID"))</f>
        <v/>
      </c>
      <c r="D459" s="12"/>
      <c r="E459" s="18"/>
      <c r="F459" s="11"/>
      <c r="G459" s="15" t="str">
        <f aca="false">IF(AND($A459="",$B459="",$D459="",$E459="",$F459=""),"",IF($A459="","Fix: add a payment ID",IF(COUNTIF($A$6:$A$5000,$A459)+COUNTIF(Charges!$A$6:$A$5000,$A459)&gt;1,"Fix: duplicate ID",IF($B459="","Fix: choose a customer ID",IF(COUNTIF(Customers!$A$11:$A$5000,$B459)=0,"Fix: unknown customer ID",IF(COUNTIF(Customers!$A$11:$A$5000,$B459)&gt;1,"Fix: customer ID used twice on Customers",IF(NOT(ISNUMBER($D459)),"Fix: date received",IF(OR($D459&lt;36526,$D459&lt;&gt;INT($D459)),"Fix: date received",IF($D459&gt;AsOf,"Fix: date received is after the as-of date",IF(NOT(ISNUMBER($E459)),"Fix: amount must be a number",IF($E459&lt;=0,"Fix: amount must be more than 0",IF(ROUND($E459,2)&lt;&gt;$E459,"Fix: amount in dollars and cents",IF($E459&gt;999999.99,"Fix: amount too large","OK")))))))))))))</f>
        <v/>
      </c>
    </row>
    <row r="460" customFormat="false" ht="15" hidden="false" customHeight="false" outlineLevel="0" collapsed="false">
      <c r="A460" s="11"/>
      <c r="B460" s="11"/>
      <c r="C460" s="15" t="str">
        <f aca="false">IF($B460="","",IFERROR(INDEX(Customers!$B$11:$B$5000,MATCH($B460,Customers!$A$11:$A$5000,0)),"Unknown ID"))</f>
        <v/>
      </c>
      <c r="D460" s="12"/>
      <c r="E460" s="18"/>
      <c r="F460" s="11"/>
      <c r="G460" s="15" t="str">
        <f aca="false">IF(AND($A460="",$B460="",$D460="",$E460="",$F460=""),"",IF($A460="","Fix: add a payment ID",IF(COUNTIF($A$6:$A$5000,$A460)+COUNTIF(Charges!$A$6:$A$5000,$A460)&gt;1,"Fix: duplicate ID",IF($B460="","Fix: choose a customer ID",IF(COUNTIF(Customers!$A$11:$A$5000,$B460)=0,"Fix: unknown customer ID",IF(COUNTIF(Customers!$A$11:$A$5000,$B460)&gt;1,"Fix: customer ID used twice on Customers",IF(NOT(ISNUMBER($D460)),"Fix: date received",IF(OR($D460&lt;36526,$D460&lt;&gt;INT($D460)),"Fix: date received",IF($D460&gt;AsOf,"Fix: date received is after the as-of date",IF(NOT(ISNUMBER($E460)),"Fix: amount must be a number",IF($E460&lt;=0,"Fix: amount must be more than 0",IF(ROUND($E460,2)&lt;&gt;$E460,"Fix: amount in dollars and cents",IF($E460&gt;999999.99,"Fix: amount too large","OK")))))))))))))</f>
        <v/>
      </c>
    </row>
    <row r="461" customFormat="false" ht="15" hidden="false" customHeight="false" outlineLevel="0" collapsed="false">
      <c r="A461" s="11"/>
      <c r="B461" s="11"/>
      <c r="C461" s="15" t="str">
        <f aca="false">IF($B461="","",IFERROR(INDEX(Customers!$B$11:$B$5000,MATCH($B461,Customers!$A$11:$A$5000,0)),"Unknown ID"))</f>
        <v/>
      </c>
      <c r="D461" s="12"/>
      <c r="E461" s="18"/>
      <c r="F461" s="11"/>
      <c r="G461" s="15" t="str">
        <f aca="false">IF(AND($A461="",$B461="",$D461="",$E461="",$F461=""),"",IF($A461="","Fix: add a payment ID",IF(COUNTIF($A$6:$A$5000,$A461)+COUNTIF(Charges!$A$6:$A$5000,$A461)&gt;1,"Fix: duplicate ID",IF($B461="","Fix: choose a customer ID",IF(COUNTIF(Customers!$A$11:$A$5000,$B461)=0,"Fix: unknown customer ID",IF(COUNTIF(Customers!$A$11:$A$5000,$B461)&gt;1,"Fix: customer ID used twice on Customers",IF(NOT(ISNUMBER($D461)),"Fix: date received",IF(OR($D461&lt;36526,$D461&lt;&gt;INT($D461)),"Fix: date received",IF($D461&gt;AsOf,"Fix: date received is after the as-of date",IF(NOT(ISNUMBER($E461)),"Fix: amount must be a number",IF($E461&lt;=0,"Fix: amount must be more than 0",IF(ROUND($E461,2)&lt;&gt;$E461,"Fix: amount in dollars and cents",IF($E461&gt;999999.99,"Fix: amount too large","OK")))))))))))))</f>
        <v/>
      </c>
    </row>
    <row r="462" customFormat="false" ht="15" hidden="false" customHeight="false" outlineLevel="0" collapsed="false">
      <c r="A462" s="11"/>
      <c r="B462" s="11"/>
      <c r="C462" s="15" t="str">
        <f aca="false">IF($B462="","",IFERROR(INDEX(Customers!$B$11:$B$5000,MATCH($B462,Customers!$A$11:$A$5000,0)),"Unknown ID"))</f>
        <v/>
      </c>
      <c r="D462" s="12"/>
      <c r="E462" s="18"/>
      <c r="F462" s="11"/>
      <c r="G462" s="15" t="str">
        <f aca="false">IF(AND($A462="",$B462="",$D462="",$E462="",$F462=""),"",IF($A462="","Fix: add a payment ID",IF(COUNTIF($A$6:$A$5000,$A462)+COUNTIF(Charges!$A$6:$A$5000,$A462)&gt;1,"Fix: duplicate ID",IF($B462="","Fix: choose a customer ID",IF(COUNTIF(Customers!$A$11:$A$5000,$B462)=0,"Fix: unknown customer ID",IF(COUNTIF(Customers!$A$11:$A$5000,$B462)&gt;1,"Fix: customer ID used twice on Customers",IF(NOT(ISNUMBER($D462)),"Fix: date received",IF(OR($D462&lt;36526,$D462&lt;&gt;INT($D462)),"Fix: date received",IF($D462&gt;AsOf,"Fix: date received is after the as-of date",IF(NOT(ISNUMBER($E462)),"Fix: amount must be a number",IF($E462&lt;=0,"Fix: amount must be more than 0",IF(ROUND($E462,2)&lt;&gt;$E462,"Fix: amount in dollars and cents",IF($E462&gt;999999.99,"Fix: amount too large","OK")))))))))))))</f>
        <v/>
      </c>
    </row>
    <row r="463" customFormat="false" ht="15" hidden="false" customHeight="false" outlineLevel="0" collapsed="false">
      <c r="A463" s="11"/>
      <c r="B463" s="11"/>
      <c r="C463" s="15" t="str">
        <f aca="false">IF($B463="","",IFERROR(INDEX(Customers!$B$11:$B$5000,MATCH($B463,Customers!$A$11:$A$5000,0)),"Unknown ID"))</f>
        <v/>
      </c>
      <c r="D463" s="12"/>
      <c r="E463" s="18"/>
      <c r="F463" s="11"/>
      <c r="G463" s="15" t="str">
        <f aca="false">IF(AND($A463="",$B463="",$D463="",$E463="",$F463=""),"",IF($A463="","Fix: add a payment ID",IF(COUNTIF($A$6:$A$5000,$A463)+COUNTIF(Charges!$A$6:$A$5000,$A463)&gt;1,"Fix: duplicate ID",IF($B463="","Fix: choose a customer ID",IF(COUNTIF(Customers!$A$11:$A$5000,$B463)=0,"Fix: unknown customer ID",IF(COUNTIF(Customers!$A$11:$A$5000,$B463)&gt;1,"Fix: customer ID used twice on Customers",IF(NOT(ISNUMBER($D463)),"Fix: date received",IF(OR($D463&lt;36526,$D463&lt;&gt;INT($D463)),"Fix: date received",IF($D463&gt;AsOf,"Fix: date received is after the as-of date",IF(NOT(ISNUMBER($E463)),"Fix: amount must be a number",IF($E463&lt;=0,"Fix: amount must be more than 0",IF(ROUND($E463,2)&lt;&gt;$E463,"Fix: amount in dollars and cents",IF($E463&gt;999999.99,"Fix: amount too large","OK")))))))))))))</f>
        <v/>
      </c>
    </row>
    <row r="464" customFormat="false" ht="15" hidden="false" customHeight="false" outlineLevel="0" collapsed="false">
      <c r="A464" s="11"/>
      <c r="B464" s="11"/>
      <c r="C464" s="15" t="str">
        <f aca="false">IF($B464="","",IFERROR(INDEX(Customers!$B$11:$B$5000,MATCH($B464,Customers!$A$11:$A$5000,0)),"Unknown ID"))</f>
        <v/>
      </c>
      <c r="D464" s="12"/>
      <c r="E464" s="18"/>
      <c r="F464" s="11"/>
      <c r="G464" s="15" t="str">
        <f aca="false">IF(AND($A464="",$B464="",$D464="",$E464="",$F464=""),"",IF($A464="","Fix: add a payment ID",IF(COUNTIF($A$6:$A$5000,$A464)+COUNTIF(Charges!$A$6:$A$5000,$A464)&gt;1,"Fix: duplicate ID",IF($B464="","Fix: choose a customer ID",IF(COUNTIF(Customers!$A$11:$A$5000,$B464)=0,"Fix: unknown customer ID",IF(COUNTIF(Customers!$A$11:$A$5000,$B464)&gt;1,"Fix: customer ID used twice on Customers",IF(NOT(ISNUMBER($D464)),"Fix: date received",IF(OR($D464&lt;36526,$D464&lt;&gt;INT($D464)),"Fix: date received",IF($D464&gt;AsOf,"Fix: date received is after the as-of date",IF(NOT(ISNUMBER($E464)),"Fix: amount must be a number",IF($E464&lt;=0,"Fix: amount must be more than 0",IF(ROUND($E464,2)&lt;&gt;$E464,"Fix: amount in dollars and cents",IF($E464&gt;999999.99,"Fix: amount too large","OK")))))))))))))</f>
        <v/>
      </c>
    </row>
    <row r="465" customFormat="false" ht="15" hidden="false" customHeight="false" outlineLevel="0" collapsed="false">
      <c r="A465" s="11"/>
      <c r="B465" s="11"/>
      <c r="C465" s="15" t="str">
        <f aca="false">IF($B465="","",IFERROR(INDEX(Customers!$B$11:$B$5000,MATCH($B465,Customers!$A$11:$A$5000,0)),"Unknown ID"))</f>
        <v/>
      </c>
      <c r="D465" s="12"/>
      <c r="E465" s="18"/>
      <c r="F465" s="11"/>
      <c r="G465" s="15" t="str">
        <f aca="false">IF(AND($A465="",$B465="",$D465="",$E465="",$F465=""),"",IF($A465="","Fix: add a payment ID",IF(COUNTIF($A$6:$A$5000,$A465)+COUNTIF(Charges!$A$6:$A$5000,$A465)&gt;1,"Fix: duplicate ID",IF($B465="","Fix: choose a customer ID",IF(COUNTIF(Customers!$A$11:$A$5000,$B465)=0,"Fix: unknown customer ID",IF(COUNTIF(Customers!$A$11:$A$5000,$B465)&gt;1,"Fix: customer ID used twice on Customers",IF(NOT(ISNUMBER($D465)),"Fix: date received",IF(OR($D465&lt;36526,$D465&lt;&gt;INT($D465)),"Fix: date received",IF($D465&gt;AsOf,"Fix: date received is after the as-of date",IF(NOT(ISNUMBER($E465)),"Fix: amount must be a number",IF($E465&lt;=0,"Fix: amount must be more than 0",IF(ROUND($E465,2)&lt;&gt;$E465,"Fix: amount in dollars and cents",IF($E465&gt;999999.99,"Fix: amount too large","OK")))))))))))))</f>
        <v/>
      </c>
    </row>
    <row r="466" customFormat="false" ht="15" hidden="false" customHeight="false" outlineLevel="0" collapsed="false">
      <c r="A466" s="11"/>
      <c r="B466" s="11"/>
      <c r="C466" s="15" t="str">
        <f aca="false">IF($B466="","",IFERROR(INDEX(Customers!$B$11:$B$5000,MATCH($B466,Customers!$A$11:$A$5000,0)),"Unknown ID"))</f>
        <v/>
      </c>
      <c r="D466" s="12"/>
      <c r="E466" s="18"/>
      <c r="F466" s="11"/>
      <c r="G466" s="15" t="str">
        <f aca="false">IF(AND($A466="",$B466="",$D466="",$E466="",$F466=""),"",IF($A466="","Fix: add a payment ID",IF(COUNTIF($A$6:$A$5000,$A466)+COUNTIF(Charges!$A$6:$A$5000,$A466)&gt;1,"Fix: duplicate ID",IF($B466="","Fix: choose a customer ID",IF(COUNTIF(Customers!$A$11:$A$5000,$B466)=0,"Fix: unknown customer ID",IF(COUNTIF(Customers!$A$11:$A$5000,$B466)&gt;1,"Fix: customer ID used twice on Customers",IF(NOT(ISNUMBER($D466)),"Fix: date received",IF(OR($D466&lt;36526,$D466&lt;&gt;INT($D466)),"Fix: date received",IF($D466&gt;AsOf,"Fix: date received is after the as-of date",IF(NOT(ISNUMBER($E466)),"Fix: amount must be a number",IF($E466&lt;=0,"Fix: amount must be more than 0",IF(ROUND($E466,2)&lt;&gt;$E466,"Fix: amount in dollars and cents",IF($E466&gt;999999.99,"Fix: amount too large","OK")))))))))))))</f>
        <v/>
      </c>
    </row>
    <row r="467" customFormat="false" ht="15" hidden="false" customHeight="false" outlineLevel="0" collapsed="false">
      <c r="A467" s="11"/>
      <c r="B467" s="11"/>
      <c r="C467" s="15" t="str">
        <f aca="false">IF($B467="","",IFERROR(INDEX(Customers!$B$11:$B$5000,MATCH($B467,Customers!$A$11:$A$5000,0)),"Unknown ID"))</f>
        <v/>
      </c>
      <c r="D467" s="12"/>
      <c r="E467" s="18"/>
      <c r="F467" s="11"/>
      <c r="G467" s="15" t="str">
        <f aca="false">IF(AND($A467="",$B467="",$D467="",$E467="",$F467=""),"",IF($A467="","Fix: add a payment ID",IF(COUNTIF($A$6:$A$5000,$A467)+COUNTIF(Charges!$A$6:$A$5000,$A467)&gt;1,"Fix: duplicate ID",IF($B467="","Fix: choose a customer ID",IF(COUNTIF(Customers!$A$11:$A$5000,$B467)=0,"Fix: unknown customer ID",IF(COUNTIF(Customers!$A$11:$A$5000,$B467)&gt;1,"Fix: customer ID used twice on Customers",IF(NOT(ISNUMBER($D467)),"Fix: date received",IF(OR($D467&lt;36526,$D467&lt;&gt;INT($D467)),"Fix: date received",IF($D467&gt;AsOf,"Fix: date received is after the as-of date",IF(NOT(ISNUMBER($E467)),"Fix: amount must be a number",IF($E467&lt;=0,"Fix: amount must be more than 0",IF(ROUND($E467,2)&lt;&gt;$E467,"Fix: amount in dollars and cents",IF($E467&gt;999999.99,"Fix: amount too large","OK")))))))))))))</f>
        <v/>
      </c>
    </row>
    <row r="468" customFormat="false" ht="15" hidden="false" customHeight="false" outlineLevel="0" collapsed="false">
      <c r="A468" s="11"/>
      <c r="B468" s="11"/>
      <c r="C468" s="15" t="str">
        <f aca="false">IF($B468="","",IFERROR(INDEX(Customers!$B$11:$B$5000,MATCH($B468,Customers!$A$11:$A$5000,0)),"Unknown ID"))</f>
        <v/>
      </c>
      <c r="D468" s="12"/>
      <c r="E468" s="18"/>
      <c r="F468" s="11"/>
      <c r="G468" s="15" t="str">
        <f aca="false">IF(AND($A468="",$B468="",$D468="",$E468="",$F468=""),"",IF($A468="","Fix: add a payment ID",IF(COUNTIF($A$6:$A$5000,$A468)+COUNTIF(Charges!$A$6:$A$5000,$A468)&gt;1,"Fix: duplicate ID",IF($B468="","Fix: choose a customer ID",IF(COUNTIF(Customers!$A$11:$A$5000,$B468)=0,"Fix: unknown customer ID",IF(COUNTIF(Customers!$A$11:$A$5000,$B468)&gt;1,"Fix: customer ID used twice on Customers",IF(NOT(ISNUMBER($D468)),"Fix: date received",IF(OR($D468&lt;36526,$D468&lt;&gt;INT($D468)),"Fix: date received",IF($D468&gt;AsOf,"Fix: date received is after the as-of date",IF(NOT(ISNUMBER($E468)),"Fix: amount must be a number",IF($E468&lt;=0,"Fix: amount must be more than 0",IF(ROUND($E468,2)&lt;&gt;$E468,"Fix: amount in dollars and cents",IF($E468&gt;999999.99,"Fix: amount too large","OK")))))))))))))</f>
        <v/>
      </c>
    </row>
    <row r="469" customFormat="false" ht="15" hidden="false" customHeight="false" outlineLevel="0" collapsed="false">
      <c r="A469" s="11"/>
      <c r="B469" s="11"/>
      <c r="C469" s="15" t="str">
        <f aca="false">IF($B469="","",IFERROR(INDEX(Customers!$B$11:$B$5000,MATCH($B469,Customers!$A$11:$A$5000,0)),"Unknown ID"))</f>
        <v/>
      </c>
      <c r="D469" s="12"/>
      <c r="E469" s="18"/>
      <c r="F469" s="11"/>
      <c r="G469" s="15" t="str">
        <f aca="false">IF(AND($A469="",$B469="",$D469="",$E469="",$F469=""),"",IF($A469="","Fix: add a payment ID",IF(COUNTIF($A$6:$A$5000,$A469)+COUNTIF(Charges!$A$6:$A$5000,$A469)&gt;1,"Fix: duplicate ID",IF($B469="","Fix: choose a customer ID",IF(COUNTIF(Customers!$A$11:$A$5000,$B469)=0,"Fix: unknown customer ID",IF(COUNTIF(Customers!$A$11:$A$5000,$B469)&gt;1,"Fix: customer ID used twice on Customers",IF(NOT(ISNUMBER($D469)),"Fix: date received",IF(OR($D469&lt;36526,$D469&lt;&gt;INT($D469)),"Fix: date received",IF($D469&gt;AsOf,"Fix: date received is after the as-of date",IF(NOT(ISNUMBER($E469)),"Fix: amount must be a number",IF($E469&lt;=0,"Fix: amount must be more than 0",IF(ROUND($E469,2)&lt;&gt;$E469,"Fix: amount in dollars and cents",IF($E469&gt;999999.99,"Fix: amount too large","OK")))))))))))))</f>
        <v/>
      </c>
    </row>
    <row r="470" customFormat="false" ht="15" hidden="false" customHeight="false" outlineLevel="0" collapsed="false">
      <c r="A470" s="11"/>
      <c r="B470" s="11"/>
      <c r="C470" s="15" t="str">
        <f aca="false">IF($B470="","",IFERROR(INDEX(Customers!$B$11:$B$5000,MATCH($B470,Customers!$A$11:$A$5000,0)),"Unknown ID"))</f>
        <v/>
      </c>
      <c r="D470" s="12"/>
      <c r="E470" s="18"/>
      <c r="F470" s="11"/>
      <c r="G470" s="15" t="str">
        <f aca="false">IF(AND($A470="",$B470="",$D470="",$E470="",$F470=""),"",IF($A470="","Fix: add a payment ID",IF(COUNTIF($A$6:$A$5000,$A470)+COUNTIF(Charges!$A$6:$A$5000,$A470)&gt;1,"Fix: duplicate ID",IF($B470="","Fix: choose a customer ID",IF(COUNTIF(Customers!$A$11:$A$5000,$B470)=0,"Fix: unknown customer ID",IF(COUNTIF(Customers!$A$11:$A$5000,$B470)&gt;1,"Fix: customer ID used twice on Customers",IF(NOT(ISNUMBER($D470)),"Fix: date received",IF(OR($D470&lt;36526,$D470&lt;&gt;INT($D470)),"Fix: date received",IF($D470&gt;AsOf,"Fix: date received is after the as-of date",IF(NOT(ISNUMBER($E470)),"Fix: amount must be a number",IF($E470&lt;=0,"Fix: amount must be more than 0",IF(ROUND($E470,2)&lt;&gt;$E470,"Fix: amount in dollars and cents",IF($E470&gt;999999.99,"Fix: amount too large","OK")))))))))))))</f>
        <v/>
      </c>
    </row>
    <row r="471" customFormat="false" ht="15" hidden="false" customHeight="false" outlineLevel="0" collapsed="false">
      <c r="A471" s="11"/>
      <c r="B471" s="11"/>
      <c r="C471" s="15" t="str">
        <f aca="false">IF($B471="","",IFERROR(INDEX(Customers!$B$11:$B$5000,MATCH($B471,Customers!$A$11:$A$5000,0)),"Unknown ID"))</f>
        <v/>
      </c>
      <c r="D471" s="12"/>
      <c r="E471" s="18"/>
      <c r="F471" s="11"/>
      <c r="G471" s="15" t="str">
        <f aca="false">IF(AND($A471="",$B471="",$D471="",$E471="",$F471=""),"",IF($A471="","Fix: add a payment ID",IF(COUNTIF($A$6:$A$5000,$A471)+COUNTIF(Charges!$A$6:$A$5000,$A471)&gt;1,"Fix: duplicate ID",IF($B471="","Fix: choose a customer ID",IF(COUNTIF(Customers!$A$11:$A$5000,$B471)=0,"Fix: unknown customer ID",IF(COUNTIF(Customers!$A$11:$A$5000,$B471)&gt;1,"Fix: customer ID used twice on Customers",IF(NOT(ISNUMBER($D471)),"Fix: date received",IF(OR($D471&lt;36526,$D471&lt;&gt;INT($D471)),"Fix: date received",IF($D471&gt;AsOf,"Fix: date received is after the as-of date",IF(NOT(ISNUMBER($E471)),"Fix: amount must be a number",IF($E471&lt;=0,"Fix: amount must be more than 0",IF(ROUND($E471,2)&lt;&gt;$E471,"Fix: amount in dollars and cents",IF($E471&gt;999999.99,"Fix: amount too large","OK")))))))))))))</f>
        <v/>
      </c>
    </row>
    <row r="472" customFormat="false" ht="15" hidden="false" customHeight="false" outlineLevel="0" collapsed="false">
      <c r="A472" s="11"/>
      <c r="B472" s="11"/>
      <c r="C472" s="15" t="str">
        <f aca="false">IF($B472="","",IFERROR(INDEX(Customers!$B$11:$B$5000,MATCH($B472,Customers!$A$11:$A$5000,0)),"Unknown ID"))</f>
        <v/>
      </c>
      <c r="D472" s="12"/>
      <c r="E472" s="18"/>
      <c r="F472" s="11"/>
      <c r="G472" s="15" t="str">
        <f aca="false">IF(AND($A472="",$B472="",$D472="",$E472="",$F472=""),"",IF($A472="","Fix: add a payment ID",IF(COUNTIF($A$6:$A$5000,$A472)+COUNTIF(Charges!$A$6:$A$5000,$A472)&gt;1,"Fix: duplicate ID",IF($B472="","Fix: choose a customer ID",IF(COUNTIF(Customers!$A$11:$A$5000,$B472)=0,"Fix: unknown customer ID",IF(COUNTIF(Customers!$A$11:$A$5000,$B472)&gt;1,"Fix: customer ID used twice on Customers",IF(NOT(ISNUMBER($D472)),"Fix: date received",IF(OR($D472&lt;36526,$D472&lt;&gt;INT($D472)),"Fix: date received",IF($D472&gt;AsOf,"Fix: date received is after the as-of date",IF(NOT(ISNUMBER($E472)),"Fix: amount must be a number",IF($E472&lt;=0,"Fix: amount must be more than 0",IF(ROUND($E472,2)&lt;&gt;$E472,"Fix: amount in dollars and cents",IF($E472&gt;999999.99,"Fix: amount too large","OK")))))))))))))</f>
        <v/>
      </c>
    </row>
    <row r="473" customFormat="false" ht="15" hidden="false" customHeight="false" outlineLevel="0" collapsed="false">
      <c r="A473" s="11"/>
      <c r="B473" s="11"/>
      <c r="C473" s="15" t="str">
        <f aca="false">IF($B473="","",IFERROR(INDEX(Customers!$B$11:$B$5000,MATCH($B473,Customers!$A$11:$A$5000,0)),"Unknown ID"))</f>
        <v/>
      </c>
      <c r="D473" s="12"/>
      <c r="E473" s="18"/>
      <c r="F473" s="11"/>
      <c r="G473" s="15" t="str">
        <f aca="false">IF(AND($A473="",$B473="",$D473="",$E473="",$F473=""),"",IF($A473="","Fix: add a payment ID",IF(COUNTIF($A$6:$A$5000,$A473)+COUNTIF(Charges!$A$6:$A$5000,$A473)&gt;1,"Fix: duplicate ID",IF($B473="","Fix: choose a customer ID",IF(COUNTIF(Customers!$A$11:$A$5000,$B473)=0,"Fix: unknown customer ID",IF(COUNTIF(Customers!$A$11:$A$5000,$B473)&gt;1,"Fix: customer ID used twice on Customers",IF(NOT(ISNUMBER($D473)),"Fix: date received",IF(OR($D473&lt;36526,$D473&lt;&gt;INT($D473)),"Fix: date received",IF($D473&gt;AsOf,"Fix: date received is after the as-of date",IF(NOT(ISNUMBER($E473)),"Fix: amount must be a number",IF($E473&lt;=0,"Fix: amount must be more than 0",IF(ROUND($E473,2)&lt;&gt;$E473,"Fix: amount in dollars and cents",IF($E473&gt;999999.99,"Fix: amount too large","OK")))))))))))))</f>
        <v/>
      </c>
    </row>
    <row r="474" customFormat="false" ht="15" hidden="false" customHeight="false" outlineLevel="0" collapsed="false">
      <c r="A474" s="11"/>
      <c r="B474" s="11"/>
      <c r="C474" s="15" t="str">
        <f aca="false">IF($B474="","",IFERROR(INDEX(Customers!$B$11:$B$5000,MATCH($B474,Customers!$A$11:$A$5000,0)),"Unknown ID"))</f>
        <v/>
      </c>
      <c r="D474" s="12"/>
      <c r="E474" s="18"/>
      <c r="F474" s="11"/>
      <c r="G474" s="15" t="str">
        <f aca="false">IF(AND($A474="",$B474="",$D474="",$E474="",$F474=""),"",IF($A474="","Fix: add a payment ID",IF(COUNTIF($A$6:$A$5000,$A474)+COUNTIF(Charges!$A$6:$A$5000,$A474)&gt;1,"Fix: duplicate ID",IF($B474="","Fix: choose a customer ID",IF(COUNTIF(Customers!$A$11:$A$5000,$B474)=0,"Fix: unknown customer ID",IF(COUNTIF(Customers!$A$11:$A$5000,$B474)&gt;1,"Fix: customer ID used twice on Customers",IF(NOT(ISNUMBER($D474)),"Fix: date received",IF(OR($D474&lt;36526,$D474&lt;&gt;INT($D474)),"Fix: date received",IF($D474&gt;AsOf,"Fix: date received is after the as-of date",IF(NOT(ISNUMBER($E474)),"Fix: amount must be a number",IF($E474&lt;=0,"Fix: amount must be more than 0",IF(ROUND($E474,2)&lt;&gt;$E474,"Fix: amount in dollars and cents",IF($E474&gt;999999.99,"Fix: amount too large","OK")))))))))))))</f>
        <v/>
      </c>
    </row>
    <row r="475" customFormat="false" ht="15" hidden="false" customHeight="false" outlineLevel="0" collapsed="false">
      <c r="A475" s="11"/>
      <c r="B475" s="11"/>
      <c r="C475" s="15" t="str">
        <f aca="false">IF($B475="","",IFERROR(INDEX(Customers!$B$11:$B$5000,MATCH($B475,Customers!$A$11:$A$5000,0)),"Unknown ID"))</f>
        <v/>
      </c>
      <c r="D475" s="12"/>
      <c r="E475" s="18"/>
      <c r="F475" s="11"/>
      <c r="G475" s="15" t="str">
        <f aca="false">IF(AND($A475="",$B475="",$D475="",$E475="",$F475=""),"",IF($A475="","Fix: add a payment ID",IF(COUNTIF($A$6:$A$5000,$A475)+COUNTIF(Charges!$A$6:$A$5000,$A475)&gt;1,"Fix: duplicate ID",IF($B475="","Fix: choose a customer ID",IF(COUNTIF(Customers!$A$11:$A$5000,$B475)=0,"Fix: unknown customer ID",IF(COUNTIF(Customers!$A$11:$A$5000,$B475)&gt;1,"Fix: customer ID used twice on Customers",IF(NOT(ISNUMBER($D475)),"Fix: date received",IF(OR($D475&lt;36526,$D475&lt;&gt;INT($D475)),"Fix: date received",IF($D475&gt;AsOf,"Fix: date received is after the as-of date",IF(NOT(ISNUMBER($E475)),"Fix: amount must be a number",IF($E475&lt;=0,"Fix: amount must be more than 0",IF(ROUND($E475,2)&lt;&gt;$E475,"Fix: amount in dollars and cents",IF($E475&gt;999999.99,"Fix: amount too large","OK")))))))))))))</f>
        <v/>
      </c>
    </row>
    <row r="476" customFormat="false" ht="15" hidden="false" customHeight="false" outlineLevel="0" collapsed="false">
      <c r="A476" s="11"/>
      <c r="B476" s="11"/>
      <c r="C476" s="15" t="str">
        <f aca="false">IF($B476="","",IFERROR(INDEX(Customers!$B$11:$B$5000,MATCH($B476,Customers!$A$11:$A$5000,0)),"Unknown ID"))</f>
        <v/>
      </c>
      <c r="D476" s="12"/>
      <c r="E476" s="18"/>
      <c r="F476" s="11"/>
      <c r="G476" s="15" t="str">
        <f aca="false">IF(AND($A476="",$B476="",$D476="",$E476="",$F476=""),"",IF($A476="","Fix: add a payment ID",IF(COUNTIF($A$6:$A$5000,$A476)+COUNTIF(Charges!$A$6:$A$5000,$A476)&gt;1,"Fix: duplicate ID",IF($B476="","Fix: choose a customer ID",IF(COUNTIF(Customers!$A$11:$A$5000,$B476)=0,"Fix: unknown customer ID",IF(COUNTIF(Customers!$A$11:$A$5000,$B476)&gt;1,"Fix: customer ID used twice on Customers",IF(NOT(ISNUMBER($D476)),"Fix: date received",IF(OR($D476&lt;36526,$D476&lt;&gt;INT($D476)),"Fix: date received",IF($D476&gt;AsOf,"Fix: date received is after the as-of date",IF(NOT(ISNUMBER($E476)),"Fix: amount must be a number",IF($E476&lt;=0,"Fix: amount must be more than 0",IF(ROUND($E476,2)&lt;&gt;$E476,"Fix: amount in dollars and cents",IF($E476&gt;999999.99,"Fix: amount too large","OK")))))))))))))</f>
        <v/>
      </c>
    </row>
    <row r="477" customFormat="false" ht="15" hidden="false" customHeight="false" outlineLevel="0" collapsed="false">
      <c r="A477" s="11"/>
      <c r="B477" s="11"/>
      <c r="C477" s="15" t="str">
        <f aca="false">IF($B477="","",IFERROR(INDEX(Customers!$B$11:$B$5000,MATCH($B477,Customers!$A$11:$A$5000,0)),"Unknown ID"))</f>
        <v/>
      </c>
      <c r="D477" s="12"/>
      <c r="E477" s="18"/>
      <c r="F477" s="11"/>
      <c r="G477" s="15" t="str">
        <f aca="false">IF(AND($A477="",$B477="",$D477="",$E477="",$F477=""),"",IF($A477="","Fix: add a payment ID",IF(COUNTIF($A$6:$A$5000,$A477)+COUNTIF(Charges!$A$6:$A$5000,$A477)&gt;1,"Fix: duplicate ID",IF($B477="","Fix: choose a customer ID",IF(COUNTIF(Customers!$A$11:$A$5000,$B477)=0,"Fix: unknown customer ID",IF(COUNTIF(Customers!$A$11:$A$5000,$B477)&gt;1,"Fix: customer ID used twice on Customers",IF(NOT(ISNUMBER($D477)),"Fix: date received",IF(OR($D477&lt;36526,$D477&lt;&gt;INT($D477)),"Fix: date received",IF($D477&gt;AsOf,"Fix: date received is after the as-of date",IF(NOT(ISNUMBER($E477)),"Fix: amount must be a number",IF($E477&lt;=0,"Fix: amount must be more than 0",IF(ROUND($E477,2)&lt;&gt;$E477,"Fix: amount in dollars and cents",IF($E477&gt;999999.99,"Fix: amount too large","OK")))))))))))))</f>
        <v/>
      </c>
    </row>
    <row r="478" customFormat="false" ht="15" hidden="false" customHeight="false" outlineLevel="0" collapsed="false">
      <c r="A478" s="11"/>
      <c r="B478" s="11"/>
      <c r="C478" s="15" t="str">
        <f aca="false">IF($B478="","",IFERROR(INDEX(Customers!$B$11:$B$5000,MATCH($B478,Customers!$A$11:$A$5000,0)),"Unknown ID"))</f>
        <v/>
      </c>
      <c r="D478" s="12"/>
      <c r="E478" s="18"/>
      <c r="F478" s="11"/>
      <c r="G478" s="15" t="str">
        <f aca="false">IF(AND($A478="",$B478="",$D478="",$E478="",$F478=""),"",IF($A478="","Fix: add a payment ID",IF(COUNTIF($A$6:$A$5000,$A478)+COUNTIF(Charges!$A$6:$A$5000,$A478)&gt;1,"Fix: duplicate ID",IF($B478="","Fix: choose a customer ID",IF(COUNTIF(Customers!$A$11:$A$5000,$B478)=0,"Fix: unknown customer ID",IF(COUNTIF(Customers!$A$11:$A$5000,$B478)&gt;1,"Fix: customer ID used twice on Customers",IF(NOT(ISNUMBER($D478)),"Fix: date received",IF(OR($D478&lt;36526,$D478&lt;&gt;INT($D478)),"Fix: date received",IF($D478&gt;AsOf,"Fix: date received is after the as-of date",IF(NOT(ISNUMBER($E478)),"Fix: amount must be a number",IF($E478&lt;=0,"Fix: amount must be more than 0",IF(ROUND($E478,2)&lt;&gt;$E478,"Fix: amount in dollars and cents",IF($E478&gt;999999.99,"Fix: amount too large","OK")))))))))))))</f>
        <v/>
      </c>
    </row>
    <row r="479" customFormat="false" ht="15" hidden="false" customHeight="false" outlineLevel="0" collapsed="false">
      <c r="A479" s="11"/>
      <c r="B479" s="11"/>
      <c r="C479" s="15" t="str">
        <f aca="false">IF($B479="","",IFERROR(INDEX(Customers!$B$11:$B$5000,MATCH($B479,Customers!$A$11:$A$5000,0)),"Unknown ID"))</f>
        <v/>
      </c>
      <c r="D479" s="12"/>
      <c r="E479" s="18"/>
      <c r="F479" s="11"/>
      <c r="G479" s="15" t="str">
        <f aca="false">IF(AND($A479="",$B479="",$D479="",$E479="",$F479=""),"",IF($A479="","Fix: add a payment ID",IF(COUNTIF($A$6:$A$5000,$A479)+COUNTIF(Charges!$A$6:$A$5000,$A479)&gt;1,"Fix: duplicate ID",IF($B479="","Fix: choose a customer ID",IF(COUNTIF(Customers!$A$11:$A$5000,$B479)=0,"Fix: unknown customer ID",IF(COUNTIF(Customers!$A$11:$A$5000,$B479)&gt;1,"Fix: customer ID used twice on Customers",IF(NOT(ISNUMBER($D479)),"Fix: date received",IF(OR($D479&lt;36526,$D479&lt;&gt;INT($D479)),"Fix: date received",IF($D479&gt;AsOf,"Fix: date received is after the as-of date",IF(NOT(ISNUMBER($E479)),"Fix: amount must be a number",IF($E479&lt;=0,"Fix: amount must be more than 0",IF(ROUND($E479,2)&lt;&gt;$E479,"Fix: amount in dollars and cents",IF($E479&gt;999999.99,"Fix: amount too large","OK")))))))))))))</f>
        <v/>
      </c>
    </row>
    <row r="480" customFormat="false" ht="15" hidden="false" customHeight="false" outlineLevel="0" collapsed="false">
      <c r="A480" s="11"/>
      <c r="B480" s="11"/>
      <c r="C480" s="15" t="str">
        <f aca="false">IF($B480="","",IFERROR(INDEX(Customers!$B$11:$B$5000,MATCH($B480,Customers!$A$11:$A$5000,0)),"Unknown ID"))</f>
        <v/>
      </c>
      <c r="D480" s="12"/>
      <c r="E480" s="18"/>
      <c r="F480" s="11"/>
      <c r="G480" s="15" t="str">
        <f aca="false">IF(AND($A480="",$B480="",$D480="",$E480="",$F480=""),"",IF($A480="","Fix: add a payment ID",IF(COUNTIF($A$6:$A$5000,$A480)+COUNTIF(Charges!$A$6:$A$5000,$A480)&gt;1,"Fix: duplicate ID",IF($B480="","Fix: choose a customer ID",IF(COUNTIF(Customers!$A$11:$A$5000,$B480)=0,"Fix: unknown customer ID",IF(COUNTIF(Customers!$A$11:$A$5000,$B480)&gt;1,"Fix: customer ID used twice on Customers",IF(NOT(ISNUMBER($D480)),"Fix: date received",IF(OR($D480&lt;36526,$D480&lt;&gt;INT($D480)),"Fix: date received",IF($D480&gt;AsOf,"Fix: date received is after the as-of date",IF(NOT(ISNUMBER($E480)),"Fix: amount must be a number",IF($E480&lt;=0,"Fix: amount must be more than 0",IF(ROUND($E480,2)&lt;&gt;$E480,"Fix: amount in dollars and cents",IF($E480&gt;999999.99,"Fix: amount too large","OK")))))))))))))</f>
        <v/>
      </c>
    </row>
    <row r="481" customFormat="false" ht="15" hidden="false" customHeight="false" outlineLevel="0" collapsed="false">
      <c r="A481" s="11"/>
      <c r="B481" s="11"/>
      <c r="C481" s="15" t="str">
        <f aca="false">IF($B481="","",IFERROR(INDEX(Customers!$B$11:$B$5000,MATCH($B481,Customers!$A$11:$A$5000,0)),"Unknown ID"))</f>
        <v/>
      </c>
      <c r="D481" s="12"/>
      <c r="E481" s="18"/>
      <c r="F481" s="11"/>
      <c r="G481" s="15" t="str">
        <f aca="false">IF(AND($A481="",$B481="",$D481="",$E481="",$F481=""),"",IF($A481="","Fix: add a payment ID",IF(COUNTIF($A$6:$A$5000,$A481)+COUNTIF(Charges!$A$6:$A$5000,$A481)&gt;1,"Fix: duplicate ID",IF($B481="","Fix: choose a customer ID",IF(COUNTIF(Customers!$A$11:$A$5000,$B481)=0,"Fix: unknown customer ID",IF(COUNTIF(Customers!$A$11:$A$5000,$B481)&gt;1,"Fix: customer ID used twice on Customers",IF(NOT(ISNUMBER($D481)),"Fix: date received",IF(OR($D481&lt;36526,$D481&lt;&gt;INT($D481)),"Fix: date received",IF($D481&gt;AsOf,"Fix: date received is after the as-of date",IF(NOT(ISNUMBER($E481)),"Fix: amount must be a number",IF($E481&lt;=0,"Fix: amount must be more than 0",IF(ROUND($E481,2)&lt;&gt;$E481,"Fix: amount in dollars and cents",IF($E481&gt;999999.99,"Fix: amount too large","OK")))))))))))))</f>
        <v/>
      </c>
    </row>
    <row r="482" customFormat="false" ht="15" hidden="false" customHeight="false" outlineLevel="0" collapsed="false">
      <c r="A482" s="11"/>
      <c r="B482" s="11"/>
      <c r="C482" s="15" t="str">
        <f aca="false">IF($B482="","",IFERROR(INDEX(Customers!$B$11:$B$5000,MATCH($B482,Customers!$A$11:$A$5000,0)),"Unknown ID"))</f>
        <v/>
      </c>
      <c r="D482" s="12"/>
      <c r="E482" s="18"/>
      <c r="F482" s="11"/>
      <c r="G482" s="15" t="str">
        <f aca="false">IF(AND($A482="",$B482="",$D482="",$E482="",$F482=""),"",IF($A482="","Fix: add a payment ID",IF(COUNTIF($A$6:$A$5000,$A482)+COUNTIF(Charges!$A$6:$A$5000,$A482)&gt;1,"Fix: duplicate ID",IF($B482="","Fix: choose a customer ID",IF(COUNTIF(Customers!$A$11:$A$5000,$B482)=0,"Fix: unknown customer ID",IF(COUNTIF(Customers!$A$11:$A$5000,$B482)&gt;1,"Fix: customer ID used twice on Customers",IF(NOT(ISNUMBER($D482)),"Fix: date received",IF(OR($D482&lt;36526,$D482&lt;&gt;INT($D482)),"Fix: date received",IF($D482&gt;AsOf,"Fix: date received is after the as-of date",IF(NOT(ISNUMBER($E482)),"Fix: amount must be a number",IF($E482&lt;=0,"Fix: amount must be more than 0",IF(ROUND($E482,2)&lt;&gt;$E482,"Fix: amount in dollars and cents",IF($E482&gt;999999.99,"Fix: amount too large","OK")))))))))))))</f>
        <v/>
      </c>
    </row>
    <row r="483" customFormat="false" ht="15" hidden="false" customHeight="false" outlineLevel="0" collapsed="false">
      <c r="A483" s="11"/>
      <c r="B483" s="11"/>
      <c r="C483" s="15" t="str">
        <f aca="false">IF($B483="","",IFERROR(INDEX(Customers!$B$11:$B$5000,MATCH($B483,Customers!$A$11:$A$5000,0)),"Unknown ID"))</f>
        <v/>
      </c>
      <c r="D483" s="12"/>
      <c r="E483" s="18"/>
      <c r="F483" s="11"/>
      <c r="G483" s="15" t="str">
        <f aca="false">IF(AND($A483="",$B483="",$D483="",$E483="",$F483=""),"",IF($A483="","Fix: add a payment ID",IF(COUNTIF($A$6:$A$5000,$A483)+COUNTIF(Charges!$A$6:$A$5000,$A483)&gt;1,"Fix: duplicate ID",IF($B483="","Fix: choose a customer ID",IF(COUNTIF(Customers!$A$11:$A$5000,$B483)=0,"Fix: unknown customer ID",IF(COUNTIF(Customers!$A$11:$A$5000,$B483)&gt;1,"Fix: customer ID used twice on Customers",IF(NOT(ISNUMBER($D483)),"Fix: date received",IF(OR($D483&lt;36526,$D483&lt;&gt;INT($D483)),"Fix: date received",IF($D483&gt;AsOf,"Fix: date received is after the as-of date",IF(NOT(ISNUMBER($E483)),"Fix: amount must be a number",IF($E483&lt;=0,"Fix: amount must be more than 0",IF(ROUND($E483,2)&lt;&gt;$E483,"Fix: amount in dollars and cents",IF($E483&gt;999999.99,"Fix: amount too large","OK")))))))))))))</f>
        <v/>
      </c>
    </row>
    <row r="484" customFormat="false" ht="15" hidden="false" customHeight="false" outlineLevel="0" collapsed="false">
      <c r="A484" s="11"/>
      <c r="B484" s="11"/>
      <c r="C484" s="15" t="str">
        <f aca="false">IF($B484="","",IFERROR(INDEX(Customers!$B$11:$B$5000,MATCH($B484,Customers!$A$11:$A$5000,0)),"Unknown ID"))</f>
        <v/>
      </c>
      <c r="D484" s="12"/>
      <c r="E484" s="18"/>
      <c r="F484" s="11"/>
      <c r="G484" s="15" t="str">
        <f aca="false">IF(AND($A484="",$B484="",$D484="",$E484="",$F484=""),"",IF($A484="","Fix: add a payment ID",IF(COUNTIF($A$6:$A$5000,$A484)+COUNTIF(Charges!$A$6:$A$5000,$A484)&gt;1,"Fix: duplicate ID",IF($B484="","Fix: choose a customer ID",IF(COUNTIF(Customers!$A$11:$A$5000,$B484)=0,"Fix: unknown customer ID",IF(COUNTIF(Customers!$A$11:$A$5000,$B484)&gt;1,"Fix: customer ID used twice on Customers",IF(NOT(ISNUMBER($D484)),"Fix: date received",IF(OR($D484&lt;36526,$D484&lt;&gt;INT($D484)),"Fix: date received",IF($D484&gt;AsOf,"Fix: date received is after the as-of date",IF(NOT(ISNUMBER($E484)),"Fix: amount must be a number",IF($E484&lt;=0,"Fix: amount must be more than 0",IF(ROUND($E484,2)&lt;&gt;$E484,"Fix: amount in dollars and cents",IF($E484&gt;999999.99,"Fix: amount too large","OK")))))))))))))</f>
        <v/>
      </c>
    </row>
    <row r="485" customFormat="false" ht="15" hidden="false" customHeight="false" outlineLevel="0" collapsed="false">
      <c r="A485" s="11"/>
      <c r="B485" s="11"/>
      <c r="C485" s="15" t="str">
        <f aca="false">IF($B485="","",IFERROR(INDEX(Customers!$B$11:$B$5000,MATCH($B485,Customers!$A$11:$A$5000,0)),"Unknown ID"))</f>
        <v/>
      </c>
      <c r="D485" s="12"/>
      <c r="E485" s="18"/>
      <c r="F485" s="11"/>
      <c r="G485" s="15" t="str">
        <f aca="false">IF(AND($A485="",$B485="",$D485="",$E485="",$F485=""),"",IF($A485="","Fix: add a payment ID",IF(COUNTIF($A$6:$A$5000,$A485)+COUNTIF(Charges!$A$6:$A$5000,$A485)&gt;1,"Fix: duplicate ID",IF($B485="","Fix: choose a customer ID",IF(COUNTIF(Customers!$A$11:$A$5000,$B485)=0,"Fix: unknown customer ID",IF(COUNTIF(Customers!$A$11:$A$5000,$B485)&gt;1,"Fix: customer ID used twice on Customers",IF(NOT(ISNUMBER($D485)),"Fix: date received",IF(OR($D485&lt;36526,$D485&lt;&gt;INT($D485)),"Fix: date received",IF($D485&gt;AsOf,"Fix: date received is after the as-of date",IF(NOT(ISNUMBER($E485)),"Fix: amount must be a number",IF($E485&lt;=0,"Fix: amount must be more than 0",IF(ROUND($E485,2)&lt;&gt;$E485,"Fix: amount in dollars and cents",IF($E485&gt;999999.99,"Fix: amount too large","OK")))))))))))))</f>
        <v/>
      </c>
    </row>
    <row r="486" customFormat="false" ht="15" hidden="false" customHeight="false" outlineLevel="0" collapsed="false">
      <c r="A486" s="11"/>
      <c r="B486" s="11"/>
      <c r="C486" s="15" t="str">
        <f aca="false">IF($B486="","",IFERROR(INDEX(Customers!$B$11:$B$5000,MATCH($B486,Customers!$A$11:$A$5000,0)),"Unknown ID"))</f>
        <v/>
      </c>
      <c r="D486" s="12"/>
      <c r="E486" s="18"/>
      <c r="F486" s="11"/>
      <c r="G486" s="15" t="str">
        <f aca="false">IF(AND($A486="",$B486="",$D486="",$E486="",$F486=""),"",IF($A486="","Fix: add a payment ID",IF(COUNTIF($A$6:$A$5000,$A486)+COUNTIF(Charges!$A$6:$A$5000,$A486)&gt;1,"Fix: duplicate ID",IF($B486="","Fix: choose a customer ID",IF(COUNTIF(Customers!$A$11:$A$5000,$B486)=0,"Fix: unknown customer ID",IF(COUNTIF(Customers!$A$11:$A$5000,$B486)&gt;1,"Fix: customer ID used twice on Customers",IF(NOT(ISNUMBER($D486)),"Fix: date received",IF(OR($D486&lt;36526,$D486&lt;&gt;INT($D486)),"Fix: date received",IF($D486&gt;AsOf,"Fix: date received is after the as-of date",IF(NOT(ISNUMBER($E486)),"Fix: amount must be a number",IF($E486&lt;=0,"Fix: amount must be more than 0",IF(ROUND($E486,2)&lt;&gt;$E486,"Fix: amount in dollars and cents",IF($E486&gt;999999.99,"Fix: amount too large","OK")))))))))))))</f>
        <v/>
      </c>
    </row>
    <row r="487" customFormat="false" ht="15" hidden="false" customHeight="false" outlineLevel="0" collapsed="false">
      <c r="A487" s="11"/>
      <c r="B487" s="11"/>
      <c r="C487" s="15" t="str">
        <f aca="false">IF($B487="","",IFERROR(INDEX(Customers!$B$11:$B$5000,MATCH($B487,Customers!$A$11:$A$5000,0)),"Unknown ID"))</f>
        <v/>
      </c>
      <c r="D487" s="12"/>
      <c r="E487" s="18"/>
      <c r="F487" s="11"/>
      <c r="G487" s="15" t="str">
        <f aca="false">IF(AND($A487="",$B487="",$D487="",$E487="",$F487=""),"",IF($A487="","Fix: add a payment ID",IF(COUNTIF($A$6:$A$5000,$A487)+COUNTIF(Charges!$A$6:$A$5000,$A487)&gt;1,"Fix: duplicate ID",IF($B487="","Fix: choose a customer ID",IF(COUNTIF(Customers!$A$11:$A$5000,$B487)=0,"Fix: unknown customer ID",IF(COUNTIF(Customers!$A$11:$A$5000,$B487)&gt;1,"Fix: customer ID used twice on Customers",IF(NOT(ISNUMBER($D487)),"Fix: date received",IF(OR($D487&lt;36526,$D487&lt;&gt;INT($D487)),"Fix: date received",IF($D487&gt;AsOf,"Fix: date received is after the as-of date",IF(NOT(ISNUMBER($E487)),"Fix: amount must be a number",IF($E487&lt;=0,"Fix: amount must be more than 0",IF(ROUND($E487,2)&lt;&gt;$E487,"Fix: amount in dollars and cents",IF($E487&gt;999999.99,"Fix: amount too large","OK")))))))))))))</f>
        <v/>
      </c>
    </row>
    <row r="488" customFormat="false" ht="15" hidden="false" customHeight="false" outlineLevel="0" collapsed="false">
      <c r="A488" s="11"/>
      <c r="B488" s="11"/>
      <c r="C488" s="15" t="str">
        <f aca="false">IF($B488="","",IFERROR(INDEX(Customers!$B$11:$B$5000,MATCH($B488,Customers!$A$11:$A$5000,0)),"Unknown ID"))</f>
        <v/>
      </c>
      <c r="D488" s="12"/>
      <c r="E488" s="18"/>
      <c r="F488" s="11"/>
      <c r="G488" s="15" t="str">
        <f aca="false">IF(AND($A488="",$B488="",$D488="",$E488="",$F488=""),"",IF($A488="","Fix: add a payment ID",IF(COUNTIF($A$6:$A$5000,$A488)+COUNTIF(Charges!$A$6:$A$5000,$A488)&gt;1,"Fix: duplicate ID",IF($B488="","Fix: choose a customer ID",IF(COUNTIF(Customers!$A$11:$A$5000,$B488)=0,"Fix: unknown customer ID",IF(COUNTIF(Customers!$A$11:$A$5000,$B488)&gt;1,"Fix: customer ID used twice on Customers",IF(NOT(ISNUMBER($D488)),"Fix: date received",IF(OR($D488&lt;36526,$D488&lt;&gt;INT($D488)),"Fix: date received",IF($D488&gt;AsOf,"Fix: date received is after the as-of date",IF(NOT(ISNUMBER($E488)),"Fix: amount must be a number",IF($E488&lt;=0,"Fix: amount must be more than 0",IF(ROUND($E488,2)&lt;&gt;$E488,"Fix: amount in dollars and cents",IF($E488&gt;999999.99,"Fix: amount too large","OK")))))))))))))</f>
        <v/>
      </c>
    </row>
    <row r="489" customFormat="false" ht="15" hidden="false" customHeight="false" outlineLevel="0" collapsed="false">
      <c r="A489" s="11"/>
      <c r="B489" s="11"/>
      <c r="C489" s="15" t="str">
        <f aca="false">IF($B489="","",IFERROR(INDEX(Customers!$B$11:$B$5000,MATCH($B489,Customers!$A$11:$A$5000,0)),"Unknown ID"))</f>
        <v/>
      </c>
      <c r="D489" s="12"/>
      <c r="E489" s="18"/>
      <c r="F489" s="11"/>
      <c r="G489" s="15" t="str">
        <f aca="false">IF(AND($A489="",$B489="",$D489="",$E489="",$F489=""),"",IF($A489="","Fix: add a payment ID",IF(COUNTIF($A$6:$A$5000,$A489)+COUNTIF(Charges!$A$6:$A$5000,$A489)&gt;1,"Fix: duplicate ID",IF($B489="","Fix: choose a customer ID",IF(COUNTIF(Customers!$A$11:$A$5000,$B489)=0,"Fix: unknown customer ID",IF(COUNTIF(Customers!$A$11:$A$5000,$B489)&gt;1,"Fix: customer ID used twice on Customers",IF(NOT(ISNUMBER($D489)),"Fix: date received",IF(OR($D489&lt;36526,$D489&lt;&gt;INT($D489)),"Fix: date received",IF($D489&gt;AsOf,"Fix: date received is after the as-of date",IF(NOT(ISNUMBER($E489)),"Fix: amount must be a number",IF($E489&lt;=0,"Fix: amount must be more than 0",IF(ROUND($E489,2)&lt;&gt;$E489,"Fix: amount in dollars and cents",IF($E489&gt;999999.99,"Fix: amount too large","OK")))))))))))))</f>
        <v/>
      </c>
    </row>
    <row r="490" customFormat="false" ht="15" hidden="false" customHeight="false" outlineLevel="0" collapsed="false">
      <c r="A490" s="11"/>
      <c r="B490" s="11"/>
      <c r="C490" s="15" t="str">
        <f aca="false">IF($B490="","",IFERROR(INDEX(Customers!$B$11:$B$5000,MATCH($B490,Customers!$A$11:$A$5000,0)),"Unknown ID"))</f>
        <v/>
      </c>
      <c r="D490" s="12"/>
      <c r="E490" s="18"/>
      <c r="F490" s="11"/>
      <c r="G490" s="15" t="str">
        <f aca="false">IF(AND($A490="",$B490="",$D490="",$E490="",$F490=""),"",IF($A490="","Fix: add a payment ID",IF(COUNTIF($A$6:$A$5000,$A490)+COUNTIF(Charges!$A$6:$A$5000,$A490)&gt;1,"Fix: duplicate ID",IF($B490="","Fix: choose a customer ID",IF(COUNTIF(Customers!$A$11:$A$5000,$B490)=0,"Fix: unknown customer ID",IF(COUNTIF(Customers!$A$11:$A$5000,$B490)&gt;1,"Fix: customer ID used twice on Customers",IF(NOT(ISNUMBER($D490)),"Fix: date received",IF(OR($D490&lt;36526,$D490&lt;&gt;INT($D490)),"Fix: date received",IF($D490&gt;AsOf,"Fix: date received is after the as-of date",IF(NOT(ISNUMBER($E490)),"Fix: amount must be a number",IF($E490&lt;=0,"Fix: amount must be more than 0",IF(ROUND($E490,2)&lt;&gt;$E490,"Fix: amount in dollars and cents",IF($E490&gt;999999.99,"Fix: amount too large","OK")))))))))))))</f>
        <v/>
      </c>
    </row>
    <row r="491" customFormat="false" ht="15" hidden="false" customHeight="false" outlineLevel="0" collapsed="false">
      <c r="A491" s="11"/>
      <c r="B491" s="11"/>
      <c r="C491" s="15" t="str">
        <f aca="false">IF($B491="","",IFERROR(INDEX(Customers!$B$11:$B$5000,MATCH($B491,Customers!$A$11:$A$5000,0)),"Unknown ID"))</f>
        <v/>
      </c>
      <c r="D491" s="12"/>
      <c r="E491" s="18"/>
      <c r="F491" s="11"/>
      <c r="G491" s="15" t="str">
        <f aca="false">IF(AND($A491="",$B491="",$D491="",$E491="",$F491=""),"",IF($A491="","Fix: add a payment ID",IF(COUNTIF($A$6:$A$5000,$A491)+COUNTIF(Charges!$A$6:$A$5000,$A491)&gt;1,"Fix: duplicate ID",IF($B491="","Fix: choose a customer ID",IF(COUNTIF(Customers!$A$11:$A$5000,$B491)=0,"Fix: unknown customer ID",IF(COUNTIF(Customers!$A$11:$A$5000,$B491)&gt;1,"Fix: customer ID used twice on Customers",IF(NOT(ISNUMBER($D491)),"Fix: date received",IF(OR($D491&lt;36526,$D491&lt;&gt;INT($D491)),"Fix: date received",IF($D491&gt;AsOf,"Fix: date received is after the as-of date",IF(NOT(ISNUMBER($E491)),"Fix: amount must be a number",IF($E491&lt;=0,"Fix: amount must be more than 0",IF(ROUND($E491,2)&lt;&gt;$E491,"Fix: amount in dollars and cents",IF($E491&gt;999999.99,"Fix: amount too large","OK")))))))))))))</f>
        <v/>
      </c>
    </row>
    <row r="492" customFormat="false" ht="15" hidden="false" customHeight="false" outlineLevel="0" collapsed="false">
      <c r="A492" s="11"/>
      <c r="B492" s="11"/>
      <c r="C492" s="15" t="str">
        <f aca="false">IF($B492="","",IFERROR(INDEX(Customers!$B$11:$B$5000,MATCH($B492,Customers!$A$11:$A$5000,0)),"Unknown ID"))</f>
        <v/>
      </c>
      <c r="D492" s="12"/>
      <c r="E492" s="18"/>
      <c r="F492" s="11"/>
      <c r="G492" s="15" t="str">
        <f aca="false">IF(AND($A492="",$B492="",$D492="",$E492="",$F492=""),"",IF($A492="","Fix: add a payment ID",IF(COUNTIF($A$6:$A$5000,$A492)+COUNTIF(Charges!$A$6:$A$5000,$A492)&gt;1,"Fix: duplicate ID",IF($B492="","Fix: choose a customer ID",IF(COUNTIF(Customers!$A$11:$A$5000,$B492)=0,"Fix: unknown customer ID",IF(COUNTIF(Customers!$A$11:$A$5000,$B492)&gt;1,"Fix: customer ID used twice on Customers",IF(NOT(ISNUMBER($D492)),"Fix: date received",IF(OR($D492&lt;36526,$D492&lt;&gt;INT($D492)),"Fix: date received",IF($D492&gt;AsOf,"Fix: date received is after the as-of date",IF(NOT(ISNUMBER($E492)),"Fix: amount must be a number",IF($E492&lt;=0,"Fix: amount must be more than 0",IF(ROUND($E492,2)&lt;&gt;$E492,"Fix: amount in dollars and cents",IF($E492&gt;999999.99,"Fix: amount too large","OK")))))))))))))</f>
        <v/>
      </c>
    </row>
    <row r="493" customFormat="false" ht="15" hidden="false" customHeight="false" outlineLevel="0" collapsed="false">
      <c r="A493" s="11"/>
      <c r="B493" s="11"/>
      <c r="C493" s="15" t="str">
        <f aca="false">IF($B493="","",IFERROR(INDEX(Customers!$B$11:$B$5000,MATCH($B493,Customers!$A$11:$A$5000,0)),"Unknown ID"))</f>
        <v/>
      </c>
      <c r="D493" s="12"/>
      <c r="E493" s="18"/>
      <c r="F493" s="11"/>
      <c r="G493" s="15" t="str">
        <f aca="false">IF(AND($A493="",$B493="",$D493="",$E493="",$F493=""),"",IF($A493="","Fix: add a payment ID",IF(COUNTIF($A$6:$A$5000,$A493)+COUNTIF(Charges!$A$6:$A$5000,$A493)&gt;1,"Fix: duplicate ID",IF($B493="","Fix: choose a customer ID",IF(COUNTIF(Customers!$A$11:$A$5000,$B493)=0,"Fix: unknown customer ID",IF(COUNTIF(Customers!$A$11:$A$5000,$B493)&gt;1,"Fix: customer ID used twice on Customers",IF(NOT(ISNUMBER($D493)),"Fix: date received",IF(OR($D493&lt;36526,$D493&lt;&gt;INT($D493)),"Fix: date received",IF($D493&gt;AsOf,"Fix: date received is after the as-of date",IF(NOT(ISNUMBER($E493)),"Fix: amount must be a number",IF($E493&lt;=0,"Fix: amount must be more than 0",IF(ROUND($E493,2)&lt;&gt;$E493,"Fix: amount in dollars and cents",IF($E493&gt;999999.99,"Fix: amount too large","OK")))))))))))))</f>
        <v/>
      </c>
    </row>
    <row r="494" customFormat="false" ht="15" hidden="false" customHeight="false" outlineLevel="0" collapsed="false">
      <c r="A494" s="11"/>
      <c r="B494" s="11"/>
      <c r="C494" s="15" t="str">
        <f aca="false">IF($B494="","",IFERROR(INDEX(Customers!$B$11:$B$5000,MATCH($B494,Customers!$A$11:$A$5000,0)),"Unknown ID"))</f>
        <v/>
      </c>
      <c r="D494" s="12"/>
      <c r="E494" s="18"/>
      <c r="F494" s="11"/>
      <c r="G494" s="15" t="str">
        <f aca="false">IF(AND($A494="",$B494="",$D494="",$E494="",$F494=""),"",IF($A494="","Fix: add a payment ID",IF(COUNTIF($A$6:$A$5000,$A494)+COUNTIF(Charges!$A$6:$A$5000,$A494)&gt;1,"Fix: duplicate ID",IF($B494="","Fix: choose a customer ID",IF(COUNTIF(Customers!$A$11:$A$5000,$B494)=0,"Fix: unknown customer ID",IF(COUNTIF(Customers!$A$11:$A$5000,$B494)&gt;1,"Fix: customer ID used twice on Customers",IF(NOT(ISNUMBER($D494)),"Fix: date received",IF(OR($D494&lt;36526,$D494&lt;&gt;INT($D494)),"Fix: date received",IF($D494&gt;AsOf,"Fix: date received is after the as-of date",IF(NOT(ISNUMBER($E494)),"Fix: amount must be a number",IF($E494&lt;=0,"Fix: amount must be more than 0",IF(ROUND($E494,2)&lt;&gt;$E494,"Fix: amount in dollars and cents",IF($E494&gt;999999.99,"Fix: amount too large","OK")))))))))))))</f>
        <v/>
      </c>
    </row>
    <row r="495" customFormat="false" ht="15" hidden="false" customHeight="false" outlineLevel="0" collapsed="false">
      <c r="A495" s="11"/>
      <c r="B495" s="11"/>
      <c r="C495" s="15" t="str">
        <f aca="false">IF($B495="","",IFERROR(INDEX(Customers!$B$11:$B$5000,MATCH($B495,Customers!$A$11:$A$5000,0)),"Unknown ID"))</f>
        <v/>
      </c>
      <c r="D495" s="12"/>
      <c r="E495" s="18"/>
      <c r="F495" s="11"/>
      <c r="G495" s="15" t="str">
        <f aca="false">IF(AND($A495="",$B495="",$D495="",$E495="",$F495=""),"",IF($A495="","Fix: add a payment ID",IF(COUNTIF($A$6:$A$5000,$A495)+COUNTIF(Charges!$A$6:$A$5000,$A495)&gt;1,"Fix: duplicate ID",IF($B495="","Fix: choose a customer ID",IF(COUNTIF(Customers!$A$11:$A$5000,$B495)=0,"Fix: unknown customer ID",IF(COUNTIF(Customers!$A$11:$A$5000,$B495)&gt;1,"Fix: customer ID used twice on Customers",IF(NOT(ISNUMBER($D495)),"Fix: date received",IF(OR($D495&lt;36526,$D495&lt;&gt;INT($D495)),"Fix: date received",IF($D495&gt;AsOf,"Fix: date received is after the as-of date",IF(NOT(ISNUMBER($E495)),"Fix: amount must be a number",IF($E495&lt;=0,"Fix: amount must be more than 0",IF(ROUND($E495,2)&lt;&gt;$E495,"Fix: amount in dollars and cents",IF($E495&gt;999999.99,"Fix: amount too large","OK")))))))))))))</f>
        <v/>
      </c>
    </row>
    <row r="496" customFormat="false" ht="15" hidden="false" customHeight="false" outlineLevel="0" collapsed="false">
      <c r="A496" s="11"/>
      <c r="B496" s="11"/>
      <c r="C496" s="15" t="str">
        <f aca="false">IF($B496="","",IFERROR(INDEX(Customers!$B$11:$B$5000,MATCH($B496,Customers!$A$11:$A$5000,0)),"Unknown ID"))</f>
        <v/>
      </c>
      <c r="D496" s="12"/>
      <c r="E496" s="18"/>
      <c r="F496" s="11"/>
      <c r="G496" s="15" t="str">
        <f aca="false">IF(AND($A496="",$B496="",$D496="",$E496="",$F496=""),"",IF($A496="","Fix: add a payment ID",IF(COUNTIF($A$6:$A$5000,$A496)+COUNTIF(Charges!$A$6:$A$5000,$A496)&gt;1,"Fix: duplicate ID",IF($B496="","Fix: choose a customer ID",IF(COUNTIF(Customers!$A$11:$A$5000,$B496)=0,"Fix: unknown customer ID",IF(COUNTIF(Customers!$A$11:$A$5000,$B496)&gt;1,"Fix: customer ID used twice on Customers",IF(NOT(ISNUMBER($D496)),"Fix: date received",IF(OR($D496&lt;36526,$D496&lt;&gt;INT($D496)),"Fix: date received",IF($D496&gt;AsOf,"Fix: date received is after the as-of date",IF(NOT(ISNUMBER($E496)),"Fix: amount must be a number",IF($E496&lt;=0,"Fix: amount must be more than 0",IF(ROUND($E496,2)&lt;&gt;$E496,"Fix: amount in dollars and cents",IF($E496&gt;999999.99,"Fix: amount too large","OK")))))))))))))</f>
        <v/>
      </c>
    </row>
    <row r="497" customFormat="false" ht="15" hidden="false" customHeight="false" outlineLevel="0" collapsed="false">
      <c r="A497" s="11"/>
      <c r="B497" s="11"/>
      <c r="C497" s="15" t="str">
        <f aca="false">IF($B497="","",IFERROR(INDEX(Customers!$B$11:$B$5000,MATCH($B497,Customers!$A$11:$A$5000,0)),"Unknown ID"))</f>
        <v/>
      </c>
      <c r="D497" s="12"/>
      <c r="E497" s="18"/>
      <c r="F497" s="11"/>
      <c r="G497" s="15" t="str">
        <f aca="false">IF(AND($A497="",$B497="",$D497="",$E497="",$F497=""),"",IF($A497="","Fix: add a payment ID",IF(COUNTIF($A$6:$A$5000,$A497)+COUNTIF(Charges!$A$6:$A$5000,$A497)&gt;1,"Fix: duplicate ID",IF($B497="","Fix: choose a customer ID",IF(COUNTIF(Customers!$A$11:$A$5000,$B497)=0,"Fix: unknown customer ID",IF(COUNTIF(Customers!$A$11:$A$5000,$B497)&gt;1,"Fix: customer ID used twice on Customers",IF(NOT(ISNUMBER($D497)),"Fix: date received",IF(OR($D497&lt;36526,$D497&lt;&gt;INT($D497)),"Fix: date received",IF($D497&gt;AsOf,"Fix: date received is after the as-of date",IF(NOT(ISNUMBER($E497)),"Fix: amount must be a number",IF($E497&lt;=0,"Fix: amount must be more than 0",IF(ROUND($E497,2)&lt;&gt;$E497,"Fix: amount in dollars and cents",IF($E497&gt;999999.99,"Fix: amount too large","OK")))))))))))))</f>
        <v/>
      </c>
    </row>
    <row r="498" customFormat="false" ht="15" hidden="false" customHeight="false" outlineLevel="0" collapsed="false">
      <c r="A498" s="11"/>
      <c r="B498" s="11"/>
      <c r="C498" s="15" t="str">
        <f aca="false">IF($B498="","",IFERROR(INDEX(Customers!$B$11:$B$5000,MATCH($B498,Customers!$A$11:$A$5000,0)),"Unknown ID"))</f>
        <v/>
      </c>
      <c r="D498" s="12"/>
      <c r="E498" s="18"/>
      <c r="F498" s="11"/>
      <c r="G498" s="15" t="str">
        <f aca="false">IF(AND($A498="",$B498="",$D498="",$E498="",$F498=""),"",IF($A498="","Fix: add a payment ID",IF(COUNTIF($A$6:$A$5000,$A498)+COUNTIF(Charges!$A$6:$A$5000,$A498)&gt;1,"Fix: duplicate ID",IF($B498="","Fix: choose a customer ID",IF(COUNTIF(Customers!$A$11:$A$5000,$B498)=0,"Fix: unknown customer ID",IF(COUNTIF(Customers!$A$11:$A$5000,$B498)&gt;1,"Fix: customer ID used twice on Customers",IF(NOT(ISNUMBER($D498)),"Fix: date received",IF(OR($D498&lt;36526,$D498&lt;&gt;INT($D498)),"Fix: date received",IF($D498&gt;AsOf,"Fix: date received is after the as-of date",IF(NOT(ISNUMBER($E498)),"Fix: amount must be a number",IF($E498&lt;=0,"Fix: amount must be more than 0",IF(ROUND($E498,2)&lt;&gt;$E498,"Fix: amount in dollars and cents",IF($E498&gt;999999.99,"Fix: amount too large","OK")))))))))))))</f>
        <v/>
      </c>
    </row>
    <row r="499" customFormat="false" ht="15" hidden="false" customHeight="false" outlineLevel="0" collapsed="false">
      <c r="A499" s="11"/>
      <c r="B499" s="11"/>
      <c r="C499" s="15" t="str">
        <f aca="false">IF($B499="","",IFERROR(INDEX(Customers!$B$11:$B$5000,MATCH($B499,Customers!$A$11:$A$5000,0)),"Unknown ID"))</f>
        <v/>
      </c>
      <c r="D499" s="12"/>
      <c r="E499" s="18"/>
      <c r="F499" s="11"/>
      <c r="G499" s="15" t="str">
        <f aca="false">IF(AND($A499="",$B499="",$D499="",$E499="",$F499=""),"",IF($A499="","Fix: add a payment ID",IF(COUNTIF($A$6:$A$5000,$A499)+COUNTIF(Charges!$A$6:$A$5000,$A499)&gt;1,"Fix: duplicate ID",IF($B499="","Fix: choose a customer ID",IF(COUNTIF(Customers!$A$11:$A$5000,$B499)=0,"Fix: unknown customer ID",IF(COUNTIF(Customers!$A$11:$A$5000,$B499)&gt;1,"Fix: customer ID used twice on Customers",IF(NOT(ISNUMBER($D499)),"Fix: date received",IF(OR($D499&lt;36526,$D499&lt;&gt;INT($D499)),"Fix: date received",IF($D499&gt;AsOf,"Fix: date received is after the as-of date",IF(NOT(ISNUMBER($E499)),"Fix: amount must be a number",IF($E499&lt;=0,"Fix: amount must be more than 0",IF(ROUND($E499,2)&lt;&gt;$E499,"Fix: amount in dollars and cents",IF($E499&gt;999999.99,"Fix: amount too large","OK")))))))))))))</f>
        <v/>
      </c>
    </row>
    <row r="500" customFormat="false" ht="15" hidden="false" customHeight="false" outlineLevel="0" collapsed="false">
      <c r="A500" s="11"/>
      <c r="B500" s="11"/>
      <c r="C500" s="15" t="str">
        <f aca="false">IF($B500="","",IFERROR(INDEX(Customers!$B$11:$B$5000,MATCH($B500,Customers!$A$11:$A$5000,0)),"Unknown ID"))</f>
        <v/>
      </c>
      <c r="D500" s="12"/>
      <c r="E500" s="18"/>
      <c r="F500" s="11"/>
      <c r="G500" s="15" t="str">
        <f aca="false">IF(AND($A500="",$B500="",$D500="",$E500="",$F500=""),"",IF($A500="","Fix: add a payment ID",IF(COUNTIF($A$6:$A$5000,$A500)+COUNTIF(Charges!$A$6:$A$5000,$A500)&gt;1,"Fix: duplicate ID",IF($B500="","Fix: choose a customer ID",IF(COUNTIF(Customers!$A$11:$A$5000,$B500)=0,"Fix: unknown customer ID",IF(COUNTIF(Customers!$A$11:$A$5000,$B500)&gt;1,"Fix: customer ID used twice on Customers",IF(NOT(ISNUMBER($D500)),"Fix: date received",IF(OR($D500&lt;36526,$D500&lt;&gt;INT($D500)),"Fix: date received",IF($D500&gt;AsOf,"Fix: date received is after the as-of date",IF(NOT(ISNUMBER($E500)),"Fix: amount must be a number",IF($E500&lt;=0,"Fix: amount must be more than 0",IF(ROUND($E500,2)&lt;&gt;$E500,"Fix: amount in dollars and cents",IF($E500&gt;999999.99,"Fix: amount too large","OK")))))))))))))</f>
        <v/>
      </c>
    </row>
    <row r="501" customFormat="false" ht="15" hidden="false" customHeight="false" outlineLevel="0" collapsed="false">
      <c r="A501" s="11"/>
      <c r="B501" s="11"/>
      <c r="C501" s="15" t="str">
        <f aca="false">IF($B501="","",IFERROR(INDEX(Customers!$B$11:$B$5000,MATCH($B501,Customers!$A$11:$A$5000,0)),"Unknown ID"))</f>
        <v/>
      </c>
      <c r="D501" s="12"/>
      <c r="E501" s="18"/>
      <c r="F501" s="11"/>
      <c r="G501" s="15" t="str">
        <f aca="false">IF(AND($A501="",$B501="",$D501="",$E501="",$F501=""),"",IF($A501="","Fix: add a payment ID",IF(COUNTIF($A$6:$A$5000,$A501)+COUNTIF(Charges!$A$6:$A$5000,$A501)&gt;1,"Fix: duplicate ID",IF($B501="","Fix: choose a customer ID",IF(COUNTIF(Customers!$A$11:$A$5000,$B501)=0,"Fix: unknown customer ID",IF(COUNTIF(Customers!$A$11:$A$5000,$B501)&gt;1,"Fix: customer ID used twice on Customers",IF(NOT(ISNUMBER($D501)),"Fix: date received",IF(OR($D501&lt;36526,$D501&lt;&gt;INT($D501)),"Fix: date received",IF($D501&gt;AsOf,"Fix: date received is after the as-of date",IF(NOT(ISNUMBER($E501)),"Fix: amount must be a number",IF($E501&lt;=0,"Fix: amount must be more than 0",IF(ROUND($E501,2)&lt;&gt;$E501,"Fix: amount in dollars and cents",IF($E501&gt;999999.99,"Fix: amount too large","OK")))))))))))))</f>
        <v/>
      </c>
    </row>
    <row r="502" customFormat="false" ht="15" hidden="false" customHeight="false" outlineLevel="0" collapsed="false">
      <c r="A502" s="11"/>
      <c r="B502" s="11"/>
      <c r="C502" s="15" t="str">
        <f aca="false">IF($B502="","",IFERROR(INDEX(Customers!$B$11:$B$5000,MATCH($B502,Customers!$A$11:$A$5000,0)),"Unknown ID"))</f>
        <v/>
      </c>
      <c r="D502" s="12"/>
      <c r="E502" s="18"/>
      <c r="F502" s="11"/>
      <c r="G502" s="15" t="str">
        <f aca="false">IF(AND($A502="",$B502="",$D502="",$E502="",$F502=""),"",IF($A502="","Fix: add a payment ID",IF(COUNTIF($A$6:$A$5000,$A502)+COUNTIF(Charges!$A$6:$A$5000,$A502)&gt;1,"Fix: duplicate ID",IF($B502="","Fix: choose a customer ID",IF(COUNTIF(Customers!$A$11:$A$5000,$B502)=0,"Fix: unknown customer ID",IF(COUNTIF(Customers!$A$11:$A$5000,$B502)&gt;1,"Fix: customer ID used twice on Customers",IF(NOT(ISNUMBER($D502)),"Fix: date received",IF(OR($D502&lt;36526,$D502&lt;&gt;INT($D502)),"Fix: date received",IF($D502&gt;AsOf,"Fix: date received is after the as-of date",IF(NOT(ISNUMBER($E502)),"Fix: amount must be a number",IF($E502&lt;=0,"Fix: amount must be more than 0",IF(ROUND($E502,2)&lt;&gt;$E502,"Fix: amount in dollars and cents",IF($E502&gt;999999.99,"Fix: amount too large","OK")))))))))))))</f>
        <v/>
      </c>
    </row>
    <row r="503" customFormat="false" ht="15" hidden="false" customHeight="false" outlineLevel="0" collapsed="false">
      <c r="A503" s="11"/>
      <c r="B503" s="11"/>
      <c r="C503" s="15" t="str">
        <f aca="false">IF($B503="","",IFERROR(INDEX(Customers!$B$11:$B$5000,MATCH($B503,Customers!$A$11:$A$5000,0)),"Unknown ID"))</f>
        <v/>
      </c>
      <c r="D503" s="12"/>
      <c r="E503" s="18"/>
      <c r="F503" s="11"/>
      <c r="G503" s="15" t="str">
        <f aca="false">IF(AND($A503="",$B503="",$D503="",$E503="",$F503=""),"",IF($A503="","Fix: add a payment ID",IF(COUNTIF($A$6:$A$5000,$A503)+COUNTIF(Charges!$A$6:$A$5000,$A503)&gt;1,"Fix: duplicate ID",IF($B503="","Fix: choose a customer ID",IF(COUNTIF(Customers!$A$11:$A$5000,$B503)=0,"Fix: unknown customer ID",IF(COUNTIF(Customers!$A$11:$A$5000,$B503)&gt;1,"Fix: customer ID used twice on Customers",IF(NOT(ISNUMBER($D503)),"Fix: date received",IF(OR($D503&lt;36526,$D503&lt;&gt;INT($D503)),"Fix: date received",IF($D503&gt;AsOf,"Fix: date received is after the as-of date",IF(NOT(ISNUMBER($E503)),"Fix: amount must be a number",IF($E503&lt;=0,"Fix: amount must be more than 0",IF(ROUND($E503,2)&lt;&gt;$E503,"Fix: amount in dollars and cents",IF($E503&gt;999999.99,"Fix: amount too large","OK")))))))))))))</f>
        <v/>
      </c>
    </row>
    <row r="504" customFormat="false" ht="15" hidden="false" customHeight="false" outlineLevel="0" collapsed="false">
      <c r="A504" s="11"/>
      <c r="B504" s="11"/>
      <c r="C504" s="15" t="str">
        <f aca="false">IF($B504="","",IFERROR(INDEX(Customers!$B$11:$B$5000,MATCH($B504,Customers!$A$11:$A$5000,0)),"Unknown ID"))</f>
        <v/>
      </c>
      <c r="D504" s="12"/>
      <c r="E504" s="18"/>
      <c r="F504" s="11"/>
      <c r="G504" s="15" t="str">
        <f aca="false">IF(AND($A504="",$B504="",$D504="",$E504="",$F504=""),"",IF($A504="","Fix: add a payment ID",IF(COUNTIF($A$6:$A$5000,$A504)+COUNTIF(Charges!$A$6:$A$5000,$A504)&gt;1,"Fix: duplicate ID",IF($B504="","Fix: choose a customer ID",IF(COUNTIF(Customers!$A$11:$A$5000,$B504)=0,"Fix: unknown customer ID",IF(COUNTIF(Customers!$A$11:$A$5000,$B504)&gt;1,"Fix: customer ID used twice on Customers",IF(NOT(ISNUMBER($D504)),"Fix: date received",IF(OR($D504&lt;36526,$D504&lt;&gt;INT($D504)),"Fix: date received",IF($D504&gt;AsOf,"Fix: date received is after the as-of date",IF(NOT(ISNUMBER($E504)),"Fix: amount must be a number",IF($E504&lt;=0,"Fix: amount must be more than 0",IF(ROUND($E504,2)&lt;&gt;$E504,"Fix: amount in dollars and cents",IF($E504&gt;999999.99,"Fix: amount too large","OK")))))))))))))</f>
        <v/>
      </c>
    </row>
    <row r="505" customFormat="false" ht="15" hidden="false" customHeight="false" outlineLevel="0" collapsed="false">
      <c r="A505" s="11"/>
      <c r="B505" s="11"/>
      <c r="C505" s="15" t="str">
        <f aca="false">IF($B505="","",IFERROR(INDEX(Customers!$B$11:$B$5000,MATCH($B505,Customers!$A$11:$A$5000,0)),"Unknown ID"))</f>
        <v/>
      </c>
      <c r="D505" s="12"/>
      <c r="E505" s="18"/>
      <c r="F505" s="11"/>
      <c r="G505" s="15" t="str">
        <f aca="false">IF(AND($A505="",$B505="",$D505="",$E505="",$F505=""),"",IF($A505="","Fix: add a payment ID",IF(COUNTIF($A$6:$A$5000,$A505)+COUNTIF(Charges!$A$6:$A$5000,$A505)&gt;1,"Fix: duplicate ID",IF($B505="","Fix: choose a customer ID",IF(COUNTIF(Customers!$A$11:$A$5000,$B505)=0,"Fix: unknown customer ID",IF(COUNTIF(Customers!$A$11:$A$5000,$B505)&gt;1,"Fix: customer ID used twice on Customers",IF(NOT(ISNUMBER($D505)),"Fix: date received",IF(OR($D505&lt;36526,$D505&lt;&gt;INT($D505)),"Fix: date received",IF($D505&gt;AsOf,"Fix: date received is after the as-of date",IF(NOT(ISNUMBER($E505)),"Fix: amount must be a number",IF($E505&lt;=0,"Fix: amount must be more than 0",IF(ROUND($E505,2)&lt;&gt;$E505,"Fix: amount in dollars and cents",IF($E505&gt;999999.99,"Fix: amount too large","OK")))))))))))))</f>
        <v/>
      </c>
    </row>
    <row r="506" customFormat="false" ht="15" hidden="false" customHeight="false" outlineLevel="0" collapsed="false">
      <c r="A506" s="11"/>
      <c r="B506" s="11"/>
      <c r="C506" s="15" t="str">
        <f aca="false">IF($B506="","",IFERROR(INDEX(Customers!$B$11:$B$5000,MATCH($B506,Customers!$A$11:$A$5000,0)),"Unknown ID"))</f>
        <v/>
      </c>
      <c r="D506" s="12"/>
      <c r="E506" s="18"/>
      <c r="F506" s="11"/>
      <c r="G506" s="15" t="str">
        <f aca="false">IF(AND($A506="",$B506="",$D506="",$E506="",$F506=""),"",IF($A506="","Fix: add a payment ID",IF(COUNTIF($A$6:$A$5000,$A506)+COUNTIF(Charges!$A$6:$A$5000,$A506)&gt;1,"Fix: duplicate ID",IF($B506="","Fix: choose a customer ID",IF(COUNTIF(Customers!$A$11:$A$5000,$B506)=0,"Fix: unknown customer ID",IF(COUNTIF(Customers!$A$11:$A$5000,$B506)&gt;1,"Fix: customer ID used twice on Customers",IF(NOT(ISNUMBER($D506)),"Fix: date received",IF(OR($D506&lt;36526,$D506&lt;&gt;INT($D506)),"Fix: date received",IF($D506&gt;AsOf,"Fix: date received is after the as-of date",IF(NOT(ISNUMBER($E506)),"Fix: amount must be a number",IF($E506&lt;=0,"Fix: amount must be more than 0",IF(ROUND($E506,2)&lt;&gt;$E506,"Fix: amount in dollars and cents",IF($E506&gt;999999.99,"Fix: amount too large","OK")))))))))))))</f>
        <v/>
      </c>
    </row>
    <row r="507" customFormat="false" ht="15" hidden="false" customHeight="false" outlineLevel="0" collapsed="false">
      <c r="A507" s="11"/>
      <c r="B507" s="11"/>
      <c r="C507" s="15" t="str">
        <f aca="false">IF($B507="","",IFERROR(INDEX(Customers!$B$11:$B$5000,MATCH($B507,Customers!$A$11:$A$5000,0)),"Unknown ID"))</f>
        <v/>
      </c>
      <c r="D507" s="12"/>
      <c r="E507" s="18"/>
      <c r="F507" s="11"/>
      <c r="G507" s="15" t="str">
        <f aca="false">IF(AND($A507="",$B507="",$D507="",$E507="",$F507=""),"",IF($A507="","Fix: add a payment ID",IF(COUNTIF($A$6:$A$5000,$A507)+COUNTIF(Charges!$A$6:$A$5000,$A507)&gt;1,"Fix: duplicate ID",IF($B507="","Fix: choose a customer ID",IF(COUNTIF(Customers!$A$11:$A$5000,$B507)=0,"Fix: unknown customer ID",IF(COUNTIF(Customers!$A$11:$A$5000,$B507)&gt;1,"Fix: customer ID used twice on Customers",IF(NOT(ISNUMBER($D507)),"Fix: date received",IF(OR($D507&lt;36526,$D507&lt;&gt;INT($D507)),"Fix: date received",IF($D507&gt;AsOf,"Fix: date received is after the as-of date",IF(NOT(ISNUMBER($E507)),"Fix: amount must be a number",IF($E507&lt;=0,"Fix: amount must be more than 0",IF(ROUND($E507,2)&lt;&gt;$E507,"Fix: amount in dollars and cents",IF($E507&gt;999999.99,"Fix: amount too large","OK")))))))))))))</f>
        <v/>
      </c>
    </row>
    <row r="508" customFormat="false" ht="15" hidden="false" customHeight="false" outlineLevel="0" collapsed="false">
      <c r="A508" s="11"/>
      <c r="B508" s="11"/>
      <c r="C508" s="15" t="str">
        <f aca="false">IF($B508="","",IFERROR(INDEX(Customers!$B$11:$B$5000,MATCH($B508,Customers!$A$11:$A$5000,0)),"Unknown ID"))</f>
        <v/>
      </c>
      <c r="D508" s="12"/>
      <c r="E508" s="18"/>
      <c r="F508" s="11"/>
      <c r="G508" s="15" t="str">
        <f aca="false">IF(AND($A508="",$B508="",$D508="",$E508="",$F508=""),"",IF($A508="","Fix: add a payment ID",IF(COUNTIF($A$6:$A$5000,$A508)+COUNTIF(Charges!$A$6:$A$5000,$A508)&gt;1,"Fix: duplicate ID",IF($B508="","Fix: choose a customer ID",IF(COUNTIF(Customers!$A$11:$A$5000,$B508)=0,"Fix: unknown customer ID",IF(COUNTIF(Customers!$A$11:$A$5000,$B508)&gt;1,"Fix: customer ID used twice on Customers",IF(NOT(ISNUMBER($D508)),"Fix: date received",IF(OR($D508&lt;36526,$D508&lt;&gt;INT($D508)),"Fix: date received",IF($D508&gt;AsOf,"Fix: date received is after the as-of date",IF(NOT(ISNUMBER($E508)),"Fix: amount must be a number",IF($E508&lt;=0,"Fix: amount must be more than 0",IF(ROUND($E508,2)&lt;&gt;$E508,"Fix: amount in dollars and cents",IF($E508&gt;999999.99,"Fix: amount too large","OK")))))))))))))</f>
        <v/>
      </c>
    </row>
    <row r="509" customFormat="false" ht="15" hidden="false" customHeight="false" outlineLevel="0" collapsed="false">
      <c r="A509" s="11"/>
      <c r="B509" s="11"/>
      <c r="C509" s="15" t="str">
        <f aca="false">IF($B509="","",IFERROR(INDEX(Customers!$B$11:$B$5000,MATCH($B509,Customers!$A$11:$A$5000,0)),"Unknown ID"))</f>
        <v/>
      </c>
      <c r="D509" s="12"/>
      <c r="E509" s="18"/>
      <c r="F509" s="11"/>
      <c r="G509" s="15" t="str">
        <f aca="false">IF(AND($A509="",$B509="",$D509="",$E509="",$F509=""),"",IF($A509="","Fix: add a payment ID",IF(COUNTIF($A$6:$A$5000,$A509)+COUNTIF(Charges!$A$6:$A$5000,$A509)&gt;1,"Fix: duplicate ID",IF($B509="","Fix: choose a customer ID",IF(COUNTIF(Customers!$A$11:$A$5000,$B509)=0,"Fix: unknown customer ID",IF(COUNTIF(Customers!$A$11:$A$5000,$B509)&gt;1,"Fix: customer ID used twice on Customers",IF(NOT(ISNUMBER($D509)),"Fix: date received",IF(OR($D509&lt;36526,$D509&lt;&gt;INT($D509)),"Fix: date received",IF($D509&gt;AsOf,"Fix: date received is after the as-of date",IF(NOT(ISNUMBER($E509)),"Fix: amount must be a number",IF($E509&lt;=0,"Fix: amount must be more than 0",IF(ROUND($E509,2)&lt;&gt;$E509,"Fix: amount in dollars and cents",IF($E509&gt;999999.99,"Fix: amount too large","OK")))))))))))))</f>
        <v/>
      </c>
    </row>
    <row r="510" customFormat="false" ht="15" hidden="false" customHeight="false" outlineLevel="0" collapsed="false">
      <c r="A510" s="11"/>
      <c r="B510" s="11"/>
      <c r="C510" s="15" t="str">
        <f aca="false">IF($B510="","",IFERROR(INDEX(Customers!$B$11:$B$5000,MATCH($B510,Customers!$A$11:$A$5000,0)),"Unknown ID"))</f>
        <v/>
      </c>
      <c r="D510" s="12"/>
      <c r="E510" s="18"/>
      <c r="F510" s="11"/>
      <c r="G510" s="15" t="str">
        <f aca="false">IF(AND($A510="",$B510="",$D510="",$E510="",$F510=""),"",IF($A510="","Fix: add a payment ID",IF(COUNTIF($A$6:$A$5000,$A510)+COUNTIF(Charges!$A$6:$A$5000,$A510)&gt;1,"Fix: duplicate ID",IF($B510="","Fix: choose a customer ID",IF(COUNTIF(Customers!$A$11:$A$5000,$B510)=0,"Fix: unknown customer ID",IF(COUNTIF(Customers!$A$11:$A$5000,$B510)&gt;1,"Fix: customer ID used twice on Customers",IF(NOT(ISNUMBER($D510)),"Fix: date received",IF(OR($D510&lt;36526,$D510&lt;&gt;INT($D510)),"Fix: date received",IF($D510&gt;AsOf,"Fix: date received is after the as-of date",IF(NOT(ISNUMBER($E510)),"Fix: amount must be a number",IF($E510&lt;=0,"Fix: amount must be more than 0",IF(ROUND($E510,2)&lt;&gt;$E510,"Fix: amount in dollars and cents",IF($E510&gt;999999.99,"Fix: amount too large","OK")))))))))))))</f>
        <v/>
      </c>
    </row>
    <row r="511" customFormat="false" ht="15" hidden="false" customHeight="false" outlineLevel="0" collapsed="false">
      <c r="A511" s="11"/>
      <c r="B511" s="11"/>
      <c r="C511" s="15" t="str">
        <f aca="false">IF($B511="","",IFERROR(INDEX(Customers!$B$11:$B$5000,MATCH($B511,Customers!$A$11:$A$5000,0)),"Unknown ID"))</f>
        <v/>
      </c>
      <c r="D511" s="12"/>
      <c r="E511" s="18"/>
      <c r="F511" s="11"/>
      <c r="G511" s="15" t="str">
        <f aca="false">IF(AND($A511="",$B511="",$D511="",$E511="",$F511=""),"",IF($A511="","Fix: add a payment ID",IF(COUNTIF($A$6:$A$5000,$A511)+COUNTIF(Charges!$A$6:$A$5000,$A511)&gt;1,"Fix: duplicate ID",IF($B511="","Fix: choose a customer ID",IF(COUNTIF(Customers!$A$11:$A$5000,$B511)=0,"Fix: unknown customer ID",IF(COUNTIF(Customers!$A$11:$A$5000,$B511)&gt;1,"Fix: customer ID used twice on Customers",IF(NOT(ISNUMBER($D511)),"Fix: date received",IF(OR($D511&lt;36526,$D511&lt;&gt;INT($D511)),"Fix: date received",IF($D511&gt;AsOf,"Fix: date received is after the as-of date",IF(NOT(ISNUMBER($E511)),"Fix: amount must be a number",IF($E511&lt;=0,"Fix: amount must be more than 0",IF(ROUND($E511,2)&lt;&gt;$E511,"Fix: amount in dollars and cents",IF($E511&gt;999999.99,"Fix: amount too large","OK")))))))))))))</f>
        <v/>
      </c>
    </row>
    <row r="512" customFormat="false" ht="15" hidden="false" customHeight="false" outlineLevel="0" collapsed="false">
      <c r="A512" s="11"/>
      <c r="B512" s="11"/>
      <c r="C512" s="15" t="str">
        <f aca="false">IF($B512="","",IFERROR(INDEX(Customers!$B$11:$B$5000,MATCH($B512,Customers!$A$11:$A$5000,0)),"Unknown ID"))</f>
        <v/>
      </c>
      <c r="D512" s="12"/>
      <c r="E512" s="18"/>
      <c r="F512" s="11"/>
      <c r="G512" s="15" t="str">
        <f aca="false">IF(AND($A512="",$B512="",$D512="",$E512="",$F512=""),"",IF($A512="","Fix: add a payment ID",IF(COUNTIF($A$6:$A$5000,$A512)+COUNTIF(Charges!$A$6:$A$5000,$A512)&gt;1,"Fix: duplicate ID",IF($B512="","Fix: choose a customer ID",IF(COUNTIF(Customers!$A$11:$A$5000,$B512)=0,"Fix: unknown customer ID",IF(COUNTIF(Customers!$A$11:$A$5000,$B512)&gt;1,"Fix: customer ID used twice on Customers",IF(NOT(ISNUMBER($D512)),"Fix: date received",IF(OR($D512&lt;36526,$D512&lt;&gt;INT($D512)),"Fix: date received",IF($D512&gt;AsOf,"Fix: date received is after the as-of date",IF(NOT(ISNUMBER($E512)),"Fix: amount must be a number",IF($E512&lt;=0,"Fix: amount must be more than 0",IF(ROUND($E512,2)&lt;&gt;$E512,"Fix: amount in dollars and cents",IF($E512&gt;999999.99,"Fix: amount too large","OK")))))))))))))</f>
        <v/>
      </c>
    </row>
    <row r="513" customFormat="false" ht="15" hidden="false" customHeight="false" outlineLevel="0" collapsed="false">
      <c r="A513" s="11"/>
      <c r="B513" s="11"/>
      <c r="C513" s="15" t="str">
        <f aca="false">IF($B513="","",IFERROR(INDEX(Customers!$B$11:$B$5000,MATCH($B513,Customers!$A$11:$A$5000,0)),"Unknown ID"))</f>
        <v/>
      </c>
      <c r="D513" s="12"/>
      <c r="E513" s="18"/>
      <c r="F513" s="11"/>
      <c r="G513" s="15" t="str">
        <f aca="false">IF(AND($A513="",$B513="",$D513="",$E513="",$F513=""),"",IF($A513="","Fix: add a payment ID",IF(COUNTIF($A$6:$A$5000,$A513)+COUNTIF(Charges!$A$6:$A$5000,$A513)&gt;1,"Fix: duplicate ID",IF($B513="","Fix: choose a customer ID",IF(COUNTIF(Customers!$A$11:$A$5000,$B513)=0,"Fix: unknown customer ID",IF(COUNTIF(Customers!$A$11:$A$5000,$B513)&gt;1,"Fix: customer ID used twice on Customers",IF(NOT(ISNUMBER($D513)),"Fix: date received",IF(OR($D513&lt;36526,$D513&lt;&gt;INT($D513)),"Fix: date received",IF($D513&gt;AsOf,"Fix: date received is after the as-of date",IF(NOT(ISNUMBER($E513)),"Fix: amount must be a number",IF($E513&lt;=0,"Fix: amount must be more than 0",IF(ROUND($E513,2)&lt;&gt;$E513,"Fix: amount in dollars and cents",IF($E513&gt;999999.99,"Fix: amount too large","OK")))))))))))))</f>
        <v/>
      </c>
    </row>
    <row r="514" customFormat="false" ht="15" hidden="false" customHeight="false" outlineLevel="0" collapsed="false">
      <c r="A514" s="11"/>
      <c r="B514" s="11"/>
      <c r="C514" s="15" t="str">
        <f aca="false">IF($B514="","",IFERROR(INDEX(Customers!$B$11:$B$5000,MATCH($B514,Customers!$A$11:$A$5000,0)),"Unknown ID"))</f>
        <v/>
      </c>
      <c r="D514" s="12"/>
      <c r="E514" s="18"/>
      <c r="F514" s="11"/>
      <c r="G514" s="15" t="str">
        <f aca="false">IF(AND($A514="",$B514="",$D514="",$E514="",$F514=""),"",IF($A514="","Fix: add a payment ID",IF(COUNTIF($A$6:$A$5000,$A514)+COUNTIF(Charges!$A$6:$A$5000,$A514)&gt;1,"Fix: duplicate ID",IF($B514="","Fix: choose a customer ID",IF(COUNTIF(Customers!$A$11:$A$5000,$B514)=0,"Fix: unknown customer ID",IF(COUNTIF(Customers!$A$11:$A$5000,$B514)&gt;1,"Fix: customer ID used twice on Customers",IF(NOT(ISNUMBER($D514)),"Fix: date received",IF(OR($D514&lt;36526,$D514&lt;&gt;INT($D514)),"Fix: date received",IF($D514&gt;AsOf,"Fix: date received is after the as-of date",IF(NOT(ISNUMBER($E514)),"Fix: amount must be a number",IF($E514&lt;=0,"Fix: amount must be more than 0",IF(ROUND($E514,2)&lt;&gt;$E514,"Fix: amount in dollars and cents",IF($E514&gt;999999.99,"Fix: amount too large","OK")))))))))))))</f>
        <v/>
      </c>
    </row>
    <row r="515" customFormat="false" ht="15" hidden="false" customHeight="false" outlineLevel="0" collapsed="false">
      <c r="A515" s="11"/>
      <c r="B515" s="11"/>
      <c r="C515" s="15" t="str">
        <f aca="false">IF($B515="","",IFERROR(INDEX(Customers!$B$11:$B$5000,MATCH($B515,Customers!$A$11:$A$5000,0)),"Unknown ID"))</f>
        <v/>
      </c>
      <c r="D515" s="12"/>
      <c r="E515" s="18"/>
      <c r="F515" s="11"/>
      <c r="G515" s="15" t="str">
        <f aca="false">IF(AND($A515="",$B515="",$D515="",$E515="",$F515=""),"",IF($A515="","Fix: add a payment ID",IF(COUNTIF($A$6:$A$5000,$A515)+COUNTIF(Charges!$A$6:$A$5000,$A515)&gt;1,"Fix: duplicate ID",IF($B515="","Fix: choose a customer ID",IF(COUNTIF(Customers!$A$11:$A$5000,$B515)=0,"Fix: unknown customer ID",IF(COUNTIF(Customers!$A$11:$A$5000,$B515)&gt;1,"Fix: customer ID used twice on Customers",IF(NOT(ISNUMBER($D515)),"Fix: date received",IF(OR($D515&lt;36526,$D515&lt;&gt;INT($D515)),"Fix: date received",IF($D515&gt;AsOf,"Fix: date received is after the as-of date",IF(NOT(ISNUMBER($E515)),"Fix: amount must be a number",IF($E515&lt;=0,"Fix: amount must be more than 0",IF(ROUND($E515,2)&lt;&gt;$E515,"Fix: amount in dollars and cents",IF($E515&gt;999999.99,"Fix: amount too large","OK")))))))))))))</f>
        <v/>
      </c>
    </row>
    <row r="516" customFormat="false" ht="15" hidden="false" customHeight="false" outlineLevel="0" collapsed="false">
      <c r="A516" s="11"/>
      <c r="B516" s="11"/>
      <c r="C516" s="15" t="str">
        <f aca="false">IF($B516="","",IFERROR(INDEX(Customers!$B$11:$B$5000,MATCH($B516,Customers!$A$11:$A$5000,0)),"Unknown ID"))</f>
        <v/>
      </c>
      <c r="D516" s="12"/>
      <c r="E516" s="18"/>
      <c r="F516" s="11"/>
      <c r="G516" s="15" t="str">
        <f aca="false">IF(AND($A516="",$B516="",$D516="",$E516="",$F516=""),"",IF($A516="","Fix: add a payment ID",IF(COUNTIF($A$6:$A$5000,$A516)+COUNTIF(Charges!$A$6:$A$5000,$A516)&gt;1,"Fix: duplicate ID",IF($B516="","Fix: choose a customer ID",IF(COUNTIF(Customers!$A$11:$A$5000,$B516)=0,"Fix: unknown customer ID",IF(COUNTIF(Customers!$A$11:$A$5000,$B516)&gt;1,"Fix: customer ID used twice on Customers",IF(NOT(ISNUMBER($D516)),"Fix: date received",IF(OR($D516&lt;36526,$D516&lt;&gt;INT($D516)),"Fix: date received",IF($D516&gt;AsOf,"Fix: date received is after the as-of date",IF(NOT(ISNUMBER($E516)),"Fix: amount must be a number",IF($E516&lt;=0,"Fix: amount must be more than 0",IF(ROUND($E516,2)&lt;&gt;$E516,"Fix: amount in dollars and cents",IF($E516&gt;999999.99,"Fix: amount too large","OK")))))))))))))</f>
        <v/>
      </c>
    </row>
    <row r="517" customFormat="false" ht="15" hidden="false" customHeight="false" outlineLevel="0" collapsed="false">
      <c r="A517" s="11"/>
      <c r="B517" s="11"/>
      <c r="C517" s="15" t="str">
        <f aca="false">IF($B517="","",IFERROR(INDEX(Customers!$B$11:$B$5000,MATCH($B517,Customers!$A$11:$A$5000,0)),"Unknown ID"))</f>
        <v/>
      </c>
      <c r="D517" s="12"/>
      <c r="E517" s="18"/>
      <c r="F517" s="11"/>
      <c r="G517" s="15" t="str">
        <f aca="false">IF(AND($A517="",$B517="",$D517="",$E517="",$F517=""),"",IF($A517="","Fix: add a payment ID",IF(COUNTIF($A$6:$A$5000,$A517)+COUNTIF(Charges!$A$6:$A$5000,$A517)&gt;1,"Fix: duplicate ID",IF($B517="","Fix: choose a customer ID",IF(COUNTIF(Customers!$A$11:$A$5000,$B517)=0,"Fix: unknown customer ID",IF(COUNTIF(Customers!$A$11:$A$5000,$B517)&gt;1,"Fix: customer ID used twice on Customers",IF(NOT(ISNUMBER($D517)),"Fix: date received",IF(OR($D517&lt;36526,$D517&lt;&gt;INT($D517)),"Fix: date received",IF($D517&gt;AsOf,"Fix: date received is after the as-of date",IF(NOT(ISNUMBER($E517)),"Fix: amount must be a number",IF($E517&lt;=0,"Fix: amount must be more than 0",IF(ROUND($E517,2)&lt;&gt;$E517,"Fix: amount in dollars and cents",IF($E517&gt;999999.99,"Fix: amount too large","OK")))))))))))))</f>
        <v/>
      </c>
    </row>
    <row r="518" customFormat="false" ht="15" hidden="false" customHeight="false" outlineLevel="0" collapsed="false">
      <c r="A518" s="11"/>
      <c r="B518" s="11"/>
      <c r="C518" s="15" t="str">
        <f aca="false">IF($B518="","",IFERROR(INDEX(Customers!$B$11:$B$5000,MATCH($B518,Customers!$A$11:$A$5000,0)),"Unknown ID"))</f>
        <v/>
      </c>
      <c r="D518" s="12"/>
      <c r="E518" s="18"/>
      <c r="F518" s="11"/>
      <c r="G518" s="15" t="str">
        <f aca="false">IF(AND($A518="",$B518="",$D518="",$E518="",$F518=""),"",IF($A518="","Fix: add a payment ID",IF(COUNTIF($A$6:$A$5000,$A518)+COUNTIF(Charges!$A$6:$A$5000,$A518)&gt;1,"Fix: duplicate ID",IF($B518="","Fix: choose a customer ID",IF(COUNTIF(Customers!$A$11:$A$5000,$B518)=0,"Fix: unknown customer ID",IF(COUNTIF(Customers!$A$11:$A$5000,$B518)&gt;1,"Fix: customer ID used twice on Customers",IF(NOT(ISNUMBER($D518)),"Fix: date received",IF(OR($D518&lt;36526,$D518&lt;&gt;INT($D518)),"Fix: date received",IF($D518&gt;AsOf,"Fix: date received is after the as-of date",IF(NOT(ISNUMBER($E518)),"Fix: amount must be a number",IF($E518&lt;=0,"Fix: amount must be more than 0",IF(ROUND($E518,2)&lt;&gt;$E518,"Fix: amount in dollars and cents",IF($E518&gt;999999.99,"Fix: amount too large","OK")))))))))))))</f>
        <v/>
      </c>
    </row>
    <row r="519" customFormat="false" ht="15" hidden="false" customHeight="false" outlineLevel="0" collapsed="false">
      <c r="A519" s="11"/>
      <c r="B519" s="11"/>
      <c r="C519" s="15" t="str">
        <f aca="false">IF($B519="","",IFERROR(INDEX(Customers!$B$11:$B$5000,MATCH($B519,Customers!$A$11:$A$5000,0)),"Unknown ID"))</f>
        <v/>
      </c>
      <c r="D519" s="12"/>
      <c r="E519" s="18"/>
      <c r="F519" s="11"/>
      <c r="G519" s="15" t="str">
        <f aca="false">IF(AND($A519="",$B519="",$D519="",$E519="",$F519=""),"",IF($A519="","Fix: add a payment ID",IF(COUNTIF($A$6:$A$5000,$A519)+COUNTIF(Charges!$A$6:$A$5000,$A519)&gt;1,"Fix: duplicate ID",IF($B519="","Fix: choose a customer ID",IF(COUNTIF(Customers!$A$11:$A$5000,$B519)=0,"Fix: unknown customer ID",IF(COUNTIF(Customers!$A$11:$A$5000,$B519)&gt;1,"Fix: customer ID used twice on Customers",IF(NOT(ISNUMBER($D519)),"Fix: date received",IF(OR($D519&lt;36526,$D519&lt;&gt;INT($D519)),"Fix: date received",IF($D519&gt;AsOf,"Fix: date received is after the as-of date",IF(NOT(ISNUMBER($E519)),"Fix: amount must be a number",IF($E519&lt;=0,"Fix: amount must be more than 0",IF(ROUND($E519,2)&lt;&gt;$E519,"Fix: amount in dollars and cents",IF($E519&gt;999999.99,"Fix: amount too large","OK")))))))))))))</f>
        <v/>
      </c>
    </row>
    <row r="520" customFormat="false" ht="15" hidden="false" customHeight="false" outlineLevel="0" collapsed="false">
      <c r="A520" s="11"/>
      <c r="B520" s="11"/>
      <c r="C520" s="15" t="str">
        <f aca="false">IF($B520="","",IFERROR(INDEX(Customers!$B$11:$B$5000,MATCH($B520,Customers!$A$11:$A$5000,0)),"Unknown ID"))</f>
        <v/>
      </c>
      <c r="D520" s="12"/>
      <c r="E520" s="18"/>
      <c r="F520" s="11"/>
      <c r="G520" s="15" t="str">
        <f aca="false">IF(AND($A520="",$B520="",$D520="",$E520="",$F520=""),"",IF($A520="","Fix: add a payment ID",IF(COUNTIF($A$6:$A$5000,$A520)+COUNTIF(Charges!$A$6:$A$5000,$A520)&gt;1,"Fix: duplicate ID",IF($B520="","Fix: choose a customer ID",IF(COUNTIF(Customers!$A$11:$A$5000,$B520)=0,"Fix: unknown customer ID",IF(COUNTIF(Customers!$A$11:$A$5000,$B520)&gt;1,"Fix: customer ID used twice on Customers",IF(NOT(ISNUMBER($D520)),"Fix: date received",IF(OR($D520&lt;36526,$D520&lt;&gt;INT($D520)),"Fix: date received",IF($D520&gt;AsOf,"Fix: date received is after the as-of date",IF(NOT(ISNUMBER($E520)),"Fix: amount must be a number",IF($E520&lt;=0,"Fix: amount must be more than 0",IF(ROUND($E520,2)&lt;&gt;$E520,"Fix: amount in dollars and cents",IF($E520&gt;999999.99,"Fix: amount too large","OK")))))))))))))</f>
        <v/>
      </c>
    </row>
    <row r="521" customFormat="false" ht="15" hidden="false" customHeight="false" outlineLevel="0" collapsed="false">
      <c r="A521" s="11"/>
      <c r="B521" s="11"/>
      <c r="C521" s="15" t="str">
        <f aca="false">IF($B521="","",IFERROR(INDEX(Customers!$B$11:$B$5000,MATCH($B521,Customers!$A$11:$A$5000,0)),"Unknown ID"))</f>
        <v/>
      </c>
      <c r="D521" s="12"/>
      <c r="E521" s="18"/>
      <c r="F521" s="11"/>
      <c r="G521" s="15" t="str">
        <f aca="false">IF(AND($A521="",$B521="",$D521="",$E521="",$F521=""),"",IF($A521="","Fix: add a payment ID",IF(COUNTIF($A$6:$A$5000,$A521)+COUNTIF(Charges!$A$6:$A$5000,$A521)&gt;1,"Fix: duplicate ID",IF($B521="","Fix: choose a customer ID",IF(COUNTIF(Customers!$A$11:$A$5000,$B521)=0,"Fix: unknown customer ID",IF(COUNTIF(Customers!$A$11:$A$5000,$B521)&gt;1,"Fix: customer ID used twice on Customers",IF(NOT(ISNUMBER($D521)),"Fix: date received",IF(OR($D521&lt;36526,$D521&lt;&gt;INT($D521)),"Fix: date received",IF($D521&gt;AsOf,"Fix: date received is after the as-of date",IF(NOT(ISNUMBER($E521)),"Fix: amount must be a number",IF($E521&lt;=0,"Fix: amount must be more than 0",IF(ROUND($E521,2)&lt;&gt;$E521,"Fix: amount in dollars and cents",IF($E521&gt;999999.99,"Fix: amount too large","OK")))))))))))))</f>
        <v/>
      </c>
    </row>
    <row r="522" customFormat="false" ht="15" hidden="false" customHeight="false" outlineLevel="0" collapsed="false">
      <c r="A522" s="11"/>
      <c r="B522" s="11"/>
      <c r="C522" s="15" t="str">
        <f aca="false">IF($B522="","",IFERROR(INDEX(Customers!$B$11:$B$5000,MATCH($B522,Customers!$A$11:$A$5000,0)),"Unknown ID"))</f>
        <v/>
      </c>
      <c r="D522" s="12"/>
      <c r="E522" s="18"/>
      <c r="F522" s="11"/>
      <c r="G522" s="15" t="str">
        <f aca="false">IF(AND($A522="",$B522="",$D522="",$E522="",$F522=""),"",IF($A522="","Fix: add a payment ID",IF(COUNTIF($A$6:$A$5000,$A522)+COUNTIF(Charges!$A$6:$A$5000,$A522)&gt;1,"Fix: duplicate ID",IF($B522="","Fix: choose a customer ID",IF(COUNTIF(Customers!$A$11:$A$5000,$B522)=0,"Fix: unknown customer ID",IF(COUNTIF(Customers!$A$11:$A$5000,$B522)&gt;1,"Fix: customer ID used twice on Customers",IF(NOT(ISNUMBER($D522)),"Fix: date received",IF(OR($D522&lt;36526,$D522&lt;&gt;INT($D522)),"Fix: date received",IF($D522&gt;AsOf,"Fix: date received is after the as-of date",IF(NOT(ISNUMBER($E522)),"Fix: amount must be a number",IF($E522&lt;=0,"Fix: amount must be more than 0",IF(ROUND($E522,2)&lt;&gt;$E522,"Fix: amount in dollars and cents",IF($E522&gt;999999.99,"Fix: amount too large","OK")))))))))))))</f>
        <v/>
      </c>
    </row>
    <row r="523" customFormat="false" ht="15" hidden="false" customHeight="false" outlineLevel="0" collapsed="false">
      <c r="A523" s="11"/>
      <c r="B523" s="11"/>
      <c r="C523" s="15" t="str">
        <f aca="false">IF($B523="","",IFERROR(INDEX(Customers!$B$11:$B$5000,MATCH($B523,Customers!$A$11:$A$5000,0)),"Unknown ID"))</f>
        <v/>
      </c>
      <c r="D523" s="12"/>
      <c r="E523" s="18"/>
      <c r="F523" s="11"/>
      <c r="G523" s="15" t="str">
        <f aca="false">IF(AND($A523="",$B523="",$D523="",$E523="",$F523=""),"",IF($A523="","Fix: add a payment ID",IF(COUNTIF($A$6:$A$5000,$A523)+COUNTIF(Charges!$A$6:$A$5000,$A523)&gt;1,"Fix: duplicate ID",IF($B523="","Fix: choose a customer ID",IF(COUNTIF(Customers!$A$11:$A$5000,$B523)=0,"Fix: unknown customer ID",IF(COUNTIF(Customers!$A$11:$A$5000,$B523)&gt;1,"Fix: customer ID used twice on Customers",IF(NOT(ISNUMBER($D523)),"Fix: date received",IF(OR($D523&lt;36526,$D523&lt;&gt;INT($D523)),"Fix: date received",IF($D523&gt;AsOf,"Fix: date received is after the as-of date",IF(NOT(ISNUMBER($E523)),"Fix: amount must be a number",IF($E523&lt;=0,"Fix: amount must be more than 0",IF(ROUND($E523,2)&lt;&gt;$E523,"Fix: amount in dollars and cents",IF($E523&gt;999999.99,"Fix: amount too large","OK")))))))))))))</f>
        <v/>
      </c>
    </row>
    <row r="524" customFormat="false" ht="15" hidden="false" customHeight="false" outlineLevel="0" collapsed="false">
      <c r="A524" s="11"/>
      <c r="B524" s="11"/>
      <c r="C524" s="15" t="str">
        <f aca="false">IF($B524="","",IFERROR(INDEX(Customers!$B$11:$B$5000,MATCH($B524,Customers!$A$11:$A$5000,0)),"Unknown ID"))</f>
        <v/>
      </c>
      <c r="D524" s="12"/>
      <c r="E524" s="18"/>
      <c r="F524" s="11"/>
      <c r="G524" s="15" t="str">
        <f aca="false">IF(AND($A524="",$B524="",$D524="",$E524="",$F524=""),"",IF($A524="","Fix: add a payment ID",IF(COUNTIF($A$6:$A$5000,$A524)+COUNTIF(Charges!$A$6:$A$5000,$A524)&gt;1,"Fix: duplicate ID",IF($B524="","Fix: choose a customer ID",IF(COUNTIF(Customers!$A$11:$A$5000,$B524)=0,"Fix: unknown customer ID",IF(COUNTIF(Customers!$A$11:$A$5000,$B524)&gt;1,"Fix: customer ID used twice on Customers",IF(NOT(ISNUMBER($D524)),"Fix: date received",IF(OR($D524&lt;36526,$D524&lt;&gt;INT($D524)),"Fix: date received",IF($D524&gt;AsOf,"Fix: date received is after the as-of date",IF(NOT(ISNUMBER($E524)),"Fix: amount must be a number",IF($E524&lt;=0,"Fix: amount must be more than 0",IF(ROUND($E524,2)&lt;&gt;$E524,"Fix: amount in dollars and cents",IF($E524&gt;999999.99,"Fix: amount too large","OK")))))))))))))</f>
        <v/>
      </c>
    </row>
    <row r="525" customFormat="false" ht="15" hidden="false" customHeight="false" outlineLevel="0" collapsed="false">
      <c r="A525" s="11"/>
      <c r="B525" s="11"/>
      <c r="C525" s="15" t="str">
        <f aca="false">IF($B525="","",IFERROR(INDEX(Customers!$B$11:$B$5000,MATCH($B525,Customers!$A$11:$A$5000,0)),"Unknown ID"))</f>
        <v/>
      </c>
      <c r="D525" s="12"/>
      <c r="E525" s="18"/>
      <c r="F525" s="11"/>
      <c r="G525" s="15" t="str">
        <f aca="false">IF(AND($A525="",$B525="",$D525="",$E525="",$F525=""),"",IF($A525="","Fix: add a payment ID",IF(COUNTIF($A$6:$A$5000,$A525)+COUNTIF(Charges!$A$6:$A$5000,$A525)&gt;1,"Fix: duplicate ID",IF($B525="","Fix: choose a customer ID",IF(COUNTIF(Customers!$A$11:$A$5000,$B525)=0,"Fix: unknown customer ID",IF(COUNTIF(Customers!$A$11:$A$5000,$B525)&gt;1,"Fix: customer ID used twice on Customers",IF(NOT(ISNUMBER($D525)),"Fix: date received",IF(OR($D525&lt;36526,$D525&lt;&gt;INT($D525)),"Fix: date received",IF($D525&gt;AsOf,"Fix: date received is after the as-of date",IF(NOT(ISNUMBER($E525)),"Fix: amount must be a number",IF($E525&lt;=0,"Fix: amount must be more than 0",IF(ROUND($E525,2)&lt;&gt;$E525,"Fix: amount in dollars and cents",IF($E525&gt;999999.99,"Fix: amount too large","OK")))))))))))))</f>
        <v/>
      </c>
    </row>
    <row r="526" customFormat="false" ht="15" hidden="false" customHeight="false" outlineLevel="0" collapsed="false">
      <c r="A526" s="11"/>
      <c r="B526" s="11"/>
      <c r="C526" s="15" t="str">
        <f aca="false">IF($B526="","",IFERROR(INDEX(Customers!$B$11:$B$5000,MATCH($B526,Customers!$A$11:$A$5000,0)),"Unknown ID"))</f>
        <v/>
      </c>
      <c r="D526" s="12"/>
      <c r="E526" s="18"/>
      <c r="F526" s="11"/>
      <c r="G526" s="15" t="str">
        <f aca="false">IF(AND($A526="",$B526="",$D526="",$E526="",$F526=""),"",IF($A526="","Fix: add a payment ID",IF(COUNTIF($A$6:$A$5000,$A526)+COUNTIF(Charges!$A$6:$A$5000,$A526)&gt;1,"Fix: duplicate ID",IF($B526="","Fix: choose a customer ID",IF(COUNTIF(Customers!$A$11:$A$5000,$B526)=0,"Fix: unknown customer ID",IF(COUNTIF(Customers!$A$11:$A$5000,$B526)&gt;1,"Fix: customer ID used twice on Customers",IF(NOT(ISNUMBER($D526)),"Fix: date received",IF(OR($D526&lt;36526,$D526&lt;&gt;INT($D526)),"Fix: date received",IF($D526&gt;AsOf,"Fix: date received is after the as-of date",IF(NOT(ISNUMBER($E526)),"Fix: amount must be a number",IF($E526&lt;=0,"Fix: amount must be more than 0",IF(ROUND($E526,2)&lt;&gt;$E526,"Fix: amount in dollars and cents",IF($E526&gt;999999.99,"Fix: amount too large","OK")))))))))))))</f>
        <v/>
      </c>
    </row>
    <row r="527" customFormat="false" ht="15" hidden="false" customHeight="false" outlineLevel="0" collapsed="false">
      <c r="A527" s="11"/>
      <c r="B527" s="11"/>
      <c r="C527" s="15" t="str">
        <f aca="false">IF($B527="","",IFERROR(INDEX(Customers!$B$11:$B$5000,MATCH($B527,Customers!$A$11:$A$5000,0)),"Unknown ID"))</f>
        <v/>
      </c>
      <c r="D527" s="12"/>
      <c r="E527" s="18"/>
      <c r="F527" s="11"/>
      <c r="G527" s="15" t="str">
        <f aca="false">IF(AND($A527="",$B527="",$D527="",$E527="",$F527=""),"",IF($A527="","Fix: add a payment ID",IF(COUNTIF($A$6:$A$5000,$A527)+COUNTIF(Charges!$A$6:$A$5000,$A527)&gt;1,"Fix: duplicate ID",IF($B527="","Fix: choose a customer ID",IF(COUNTIF(Customers!$A$11:$A$5000,$B527)=0,"Fix: unknown customer ID",IF(COUNTIF(Customers!$A$11:$A$5000,$B527)&gt;1,"Fix: customer ID used twice on Customers",IF(NOT(ISNUMBER($D527)),"Fix: date received",IF(OR($D527&lt;36526,$D527&lt;&gt;INT($D527)),"Fix: date received",IF($D527&gt;AsOf,"Fix: date received is after the as-of date",IF(NOT(ISNUMBER($E527)),"Fix: amount must be a number",IF($E527&lt;=0,"Fix: amount must be more than 0",IF(ROUND($E527,2)&lt;&gt;$E527,"Fix: amount in dollars and cents",IF($E527&gt;999999.99,"Fix: amount too large","OK")))))))))))))</f>
        <v/>
      </c>
    </row>
    <row r="528" customFormat="false" ht="15" hidden="false" customHeight="false" outlineLevel="0" collapsed="false">
      <c r="A528" s="11"/>
      <c r="B528" s="11"/>
      <c r="C528" s="15" t="str">
        <f aca="false">IF($B528="","",IFERROR(INDEX(Customers!$B$11:$B$5000,MATCH($B528,Customers!$A$11:$A$5000,0)),"Unknown ID"))</f>
        <v/>
      </c>
      <c r="D528" s="12"/>
      <c r="E528" s="18"/>
      <c r="F528" s="11"/>
      <c r="G528" s="15" t="str">
        <f aca="false">IF(AND($A528="",$B528="",$D528="",$E528="",$F528=""),"",IF($A528="","Fix: add a payment ID",IF(COUNTIF($A$6:$A$5000,$A528)+COUNTIF(Charges!$A$6:$A$5000,$A528)&gt;1,"Fix: duplicate ID",IF($B528="","Fix: choose a customer ID",IF(COUNTIF(Customers!$A$11:$A$5000,$B528)=0,"Fix: unknown customer ID",IF(COUNTIF(Customers!$A$11:$A$5000,$B528)&gt;1,"Fix: customer ID used twice on Customers",IF(NOT(ISNUMBER($D528)),"Fix: date received",IF(OR($D528&lt;36526,$D528&lt;&gt;INT($D528)),"Fix: date received",IF($D528&gt;AsOf,"Fix: date received is after the as-of date",IF(NOT(ISNUMBER($E528)),"Fix: amount must be a number",IF($E528&lt;=0,"Fix: amount must be more than 0",IF(ROUND($E528,2)&lt;&gt;$E528,"Fix: amount in dollars and cents",IF($E528&gt;999999.99,"Fix: amount too large","OK")))))))))))))</f>
        <v/>
      </c>
    </row>
    <row r="529" customFormat="false" ht="15" hidden="false" customHeight="false" outlineLevel="0" collapsed="false">
      <c r="A529" s="11"/>
      <c r="B529" s="11"/>
      <c r="C529" s="15" t="str">
        <f aca="false">IF($B529="","",IFERROR(INDEX(Customers!$B$11:$B$5000,MATCH($B529,Customers!$A$11:$A$5000,0)),"Unknown ID"))</f>
        <v/>
      </c>
      <c r="D529" s="12"/>
      <c r="E529" s="18"/>
      <c r="F529" s="11"/>
      <c r="G529" s="15" t="str">
        <f aca="false">IF(AND($A529="",$B529="",$D529="",$E529="",$F529=""),"",IF($A529="","Fix: add a payment ID",IF(COUNTIF($A$6:$A$5000,$A529)+COUNTIF(Charges!$A$6:$A$5000,$A529)&gt;1,"Fix: duplicate ID",IF($B529="","Fix: choose a customer ID",IF(COUNTIF(Customers!$A$11:$A$5000,$B529)=0,"Fix: unknown customer ID",IF(COUNTIF(Customers!$A$11:$A$5000,$B529)&gt;1,"Fix: customer ID used twice on Customers",IF(NOT(ISNUMBER($D529)),"Fix: date received",IF(OR($D529&lt;36526,$D529&lt;&gt;INT($D529)),"Fix: date received",IF($D529&gt;AsOf,"Fix: date received is after the as-of date",IF(NOT(ISNUMBER($E529)),"Fix: amount must be a number",IF($E529&lt;=0,"Fix: amount must be more than 0",IF(ROUND($E529,2)&lt;&gt;$E529,"Fix: amount in dollars and cents",IF($E529&gt;999999.99,"Fix: amount too large","OK")))))))))))))</f>
        <v/>
      </c>
    </row>
    <row r="530" customFormat="false" ht="15" hidden="false" customHeight="false" outlineLevel="0" collapsed="false">
      <c r="A530" s="11"/>
      <c r="B530" s="11"/>
      <c r="C530" s="15" t="str">
        <f aca="false">IF($B530="","",IFERROR(INDEX(Customers!$B$11:$B$5000,MATCH($B530,Customers!$A$11:$A$5000,0)),"Unknown ID"))</f>
        <v/>
      </c>
      <c r="D530" s="12"/>
      <c r="E530" s="18"/>
      <c r="F530" s="11"/>
      <c r="G530" s="15" t="str">
        <f aca="false">IF(AND($A530="",$B530="",$D530="",$E530="",$F530=""),"",IF($A530="","Fix: add a payment ID",IF(COUNTIF($A$6:$A$5000,$A530)+COUNTIF(Charges!$A$6:$A$5000,$A530)&gt;1,"Fix: duplicate ID",IF($B530="","Fix: choose a customer ID",IF(COUNTIF(Customers!$A$11:$A$5000,$B530)=0,"Fix: unknown customer ID",IF(COUNTIF(Customers!$A$11:$A$5000,$B530)&gt;1,"Fix: customer ID used twice on Customers",IF(NOT(ISNUMBER($D530)),"Fix: date received",IF(OR($D530&lt;36526,$D530&lt;&gt;INT($D530)),"Fix: date received",IF($D530&gt;AsOf,"Fix: date received is after the as-of date",IF(NOT(ISNUMBER($E530)),"Fix: amount must be a number",IF($E530&lt;=0,"Fix: amount must be more than 0",IF(ROUND($E530,2)&lt;&gt;$E530,"Fix: amount in dollars and cents",IF($E530&gt;999999.99,"Fix: amount too large","OK")))))))))))))</f>
        <v/>
      </c>
    </row>
    <row r="531" customFormat="false" ht="15" hidden="false" customHeight="false" outlineLevel="0" collapsed="false">
      <c r="A531" s="11"/>
      <c r="B531" s="11"/>
      <c r="C531" s="15" t="str">
        <f aca="false">IF($B531="","",IFERROR(INDEX(Customers!$B$11:$B$5000,MATCH($B531,Customers!$A$11:$A$5000,0)),"Unknown ID"))</f>
        <v/>
      </c>
      <c r="D531" s="12"/>
      <c r="E531" s="18"/>
      <c r="F531" s="11"/>
      <c r="G531" s="15" t="str">
        <f aca="false">IF(AND($A531="",$B531="",$D531="",$E531="",$F531=""),"",IF($A531="","Fix: add a payment ID",IF(COUNTIF($A$6:$A$5000,$A531)+COUNTIF(Charges!$A$6:$A$5000,$A531)&gt;1,"Fix: duplicate ID",IF($B531="","Fix: choose a customer ID",IF(COUNTIF(Customers!$A$11:$A$5000,$B531)=0,"Fix: unknown customer ID",IF(COUNTIF(Customers!$A$11:$A$5000,$B531)&gt;1,"Fix: customer ID used twice on Customers",IF(NOT(ISNUMBER($D531)),"Fix: date received",IF(OR($D531&lt;36526,$D531&lt;&gt;INT($D531)),"Fix: date received",IF($D531&gt;AsOf,"Fix: date received is after the as-of date",IF(NOT(ISNUMBER($E531)),"Fix: amount must be a number",IF($E531&lt;=0,"Fix: amount must be more than 0",IF(ROUND($E531,2)&lt;&gt;$E531,"Fix: amount in dollars and cents",IF($E531&gt;999999.99,"Fix: amount too large","OK")))))))))))))</f>
        <v/>
      </c>
    </row>
    <row r="532" customFormat="false" ht="15" hidden="false" customHeight="false" outlineLevel="0" collapsed="false">
      <c r="A532" s="11"/>
      <c r="B532" s="11"/>
      <c r="C532" s="15" t="str">
        <f aca="false">IF($B532="","",IFERROR(INDEX(Customers!$B$11:$B$5000,MATCH($B532,Customers!$A$11:$A$5000,0)),"Unknown ID"))</f>
        <v/>
      </c>
      <c r="D532" s="12"/>
      <c r="E532" s="18"/>
      <c r="F532" s="11"/>
      <c r="G532" s="15" t="str">
        <f aca="false">IF(AND($A532="",$B532="",$D532="",$E532="",$F532=""),"",IF($A532="","Fix: add a payment ID",IF(COUNTIF($A$6:$A$5000,$A532)+COUNTIF(Charges!$A$6:$A$5000,$A532)&gt;1,"Fix: duplicate ID",IF($B532="","Fix: choose a customer ID",IF(COUNTIF(Customers!$A$11:$A$5000,$B532)=0,"Fix: unknown customer ID",IF(COUNTIF(Customers!$A$11:$A$5000,$B532)&gt;1,"Fix: customer ID used twice on Customers",IF(NOT(ISNUMBER($D532)),"Fix: date received",IF(OR($D532&lt;36526,$D532&lt;&gt;INT($D532)),"Fix: date received",IF($D532&gt;AsOf,"Fix: date received is after the as-of date",IF(NOT(ISNUMBER($E532)),"Fix: amount must be a number",IF($E532&lt;=0,"Fix: amount must be more than 0",IF(ROUND($E532,2)&lt;&gt;$E532,"Fix: amount in dollars and cents",IF($E532&gt;999999.99,"Fix: amount too large","OK")))))))))))))</f>
        <v/>
      </c>
    </row>
    <row r="533" customFormat="false" ht="15" hidden="false" customHeight="false" outlineLevel="0" collapsed="false">
      <c r="A533" s="11"/>
      <c r="B533" s="11"/>
      <c r="C533" s="15" t="str">
        <f aca="false">IF($B533="","",IFERROR(INDEX(Customers!$B$11:$B$5000,MATCH($B533,Customers!$A$11:$A$5000,0)),"Unknown ID"))</f>
        <v/>
      </c>
      <c r="D533" s="12"/>
      <c r="E533" s="18"/>
      <c r="F533" s="11"/>
      <c r="G533" s="15" t="str">
        <f aca="false">IF(AND($A533="",$B533="",$D533="",$E533="",$F533=""),"",IF($A533="","Fix: add a payment ID",IF(COUNTIF($A$6:$A$5000,$A533)+COUNTIF(Charges!$A$6:$A$5000,$A533)&gt;1,"Fix: duplicate ID",IF($B533="","Fix: choose a customer ID",IF(COUNTIF(Customers!$A$11:$A$5000,$B533)=0,"Fix: unknown customer ID",IF(COUNTIF(Customers!$A$11:$A$5000,$B533)&gt;1,"Fix: customer ID used twice on Customers",IF(NOT(ISNUMBER($D533)),"Fix: date received",IF(OR($D533&lt;36526,$D533&lt;&gt;INT($D533)),"Fix: date received",IF($D533&gt;AsOf,"Fix: date received is after the as-of date",IF(NOT(ISNUMBER($E533)),"Fix: amount must be a number",IF($E533&lt;=0,"Fix: amount must be more than 0",IF(ROUND($E533,2)&lt;&gt;$E533,"Fix: amount in dollars and cents",IF($E533&gt;999999.99,"Fix: amount too large","OK")))))))))))))</f>
        <v/>
      </c>
    </row>
    <row r="534" customFormat="false" ht="15" hidden="false" customHeight="false" outlineLevel="0" collapsed="false">
      <c r="A534" s="11"/>
      <c r="B534" s="11"/>
      <c r="C534" s="15" t="str">
        <f aca="false">IF($B534="","",IFERROR(INDEX(Customers!$B$11:$B$5000,MATCH($B534,Customers!$A$11:$A$5000,0)),"Unknown ID"))</f>
        <v/>
      </c>
      <c r="D534" s="12"/>
      <c r="E534" s="18"/>
      <c r="F534" s="11"/>
      <c r="G534" s="15" t="str">
        <f aca="false">IF(AND($A534="",$B534="",$D534="",$E534="",$F534=""),"",IF($A534="","Fix: add a payment ID",IF(COUNTIF($A$6:$A$5000,$A534)+COUNTIF(Charges!$A$6:$A$5000,$A534)&gt;1,"Fix: duplicate ID",IF($B534="","Fix: choose a customer ID",IF(COUNTIF(Customers!$A$11:$A$5000,$B534)=0,"Fix: unknown customer ID",IF(COUNTIF(Customers!$A$11:$A$5000,$B534)&gt;1,"Fix: customer ID used twice on Customers",IF(NOT(ISNUMBER($D534)),"Fix: date received",IF(OR($D534&lt;36526,$D534&lt;&gt;INT($D534)),"Fix: date received",IF($D534&gt;AsOf,"Fix: date received is after the as-of date",IF(NOT(ISNUMBER($E534)),"Fix: amount must be a number",IF($E534&lt;=0,"Fix: amount must be more than 0",IF(ROUND($E534,2)&lt;&gt;$E534,"Fix: amount in dollars and cents",IF($E534&gt;999999.99,"Fix: amount too large","OK")))))))))))))</f>
        <v/>
      </c>
    </row>
    <row r="535" customFormat="false" ht="15" hidden="false" customHeight="false" outlineLevel="0" collapsed="false">
      <c r="A535" s="11"/>
      <c r="B535" s="11"/>
      <c r="C535" s="15" t="str">
        <f aca="false">IF($B535="","",IFERROR(INDEX(Customers!$B$11:$B$5000,MATCH($B535,Customers!$A$11:$A$5000,0)),"Unknown ID"))</f>
        <v/>
      </c>
      <c r="D535" s="12"/>
      <c r="E535" s="18"/>
      <c r="F535" s="11"/>
      <c r="G535" s="15" t="str">
        <f aca="false">IF(AND($A535="",$B535="",$D535="",$E535="",$F535=""),"",IF($A535="","Fix: add a payment ID",IF(COUNTIF($A$6:$A$5000,$A535)+COUNTIF(Charges!$A$6:$A$5000,$A535)&gt;1,"Fix: duplicate ID",IF($B535="","Fix: choose a customer ID",IF(COUNTIF(Customers!$A$11:$A$5000,$B535)=0,"Fix: unknown customer ID",IF(COUNTIF(Customers!$A$11:$A$5000,$B535)&gt;1,"Fix: customer ID used twice on Customers",IF(NOT(ISNUMBER($D535)),"Fix: date received",IF(OR($D535&lt;36526,$D535&lt;&gt;INT($D535)),"Fix: date received",IF($D535&gt;AsOf,"Fix: date received is after the as-of date",IF(NOT(ISNUMBER($E535)),"Fix: amount must be a number",IF($E535&lt;=0,"Fix: amount must be more than 0",IF(ROUND($E535,2)&lt;&gt;$E535,"Fix: amount in dollars and cents",IF($E535&gt;999999.99,"Fix: amount too large","OK")))))))))))))</f>
        <v/>
      </c>
    </row>
    <row r="536" customFormat="false" ht="15" hidden="false" customHeight="false" outlineLevel="0" collapsed="false">
      <c r="A536" s="11"/>
      <c r="B536" s="11"/>
      <c r="C536" s="15" t="str">
        <f aca="false">IF($B536="","",IFERROR(INDEX(Customers!$B$11:$B$5000,MATCH($B536,Customers!$A$11:$A$5000,0)),"Unknown ID"))</f>
        <v/>
      </c>
      <c r="D536" s="12"/>
      <c r="E536" s="18"/>
      <c r="F536" s="11"/>
      <c r="G536" s="15" t="str">
        <f aca="false">IF(AND($A536="",$B536="",$D536="",$E536="",$F536=""),"",IF($A536="","Fix: add a payment ID",IF(COUNTIF($A$6:$A$5000,$A536)+COUNTIF(Charges!$A$6:$A$5000,$A536)&gt;1,"Fix: duplicate ID",IF($B536="","Fix: choose a customer ID",IF(COUNTIF(Customers!$A$11:$A$5000,$B536)=0,"Fix: unknown customer ID",IF(COUNTIF(Customers!$A$11:$A$5000,$B536)&gt;1,"Fix: customer ID used twice on Customers",IF(NOT(ISNUMBER($D536)),"Fix: date received",IF(OR($D536&lt;36526,$D536&lt;&gt;INT($D536)),"Fix: date received",IF($D536&gt;AsOf,"Fix: date received is after the as-of date",IF(NOT(ISNUMBER($E536)),"Fix: amount must be a number",IF($E536&lt;=0,"Fix: amount must be more than 0",IF(ROUND($E536,2)&lt;&gt;$E536,"Fix: amount in dollars and cents",IF($E536&gt;999999.99,"Fix: amount too large","OK")))))))))))))</f>
        <v/>
      </c>
    </row>
    <row r="537" customFormat="false" ht="15" hidden="false" customHeight="false" outlineLevel="0" collapsed="false">
      <c r="A537" s="11"/>
      <c r="B537" s="11"/>
      <c r="C537" s="15" t="str">
        <f aca="false">IF($B537="","",IFERROR(INDEX(Customers!$B$11:$B$5000,MATCH($B537,Customers!$A$11:$A$5000,0)),"Unknown ID"))</f>
        <v/>
      </c>
      <c r="D537" s="12"/>
      <c r="E537" s="18"/>
      <c r="F537" s="11"/>
      <c r="G537" s="15" t="str">
        <f aca="false">IF(AND($A537="",$B537="",$D537="",$E537="",$F537=""),"",IF($A537="","Fix: add a payment ID",IF(COUNTIF($A$6:$A$5000,$A537)+COUNTIF(Charges!$A$6:$A$5000,$A537)&gt;1,"Fix: duplicate ID",IF($B537="","Fix: choose a customer ID",IF(COUNTIF(Customers!$A$11:$A$5000,$B537)=0,"Fix: unknown customer ID",IF(COUNTIF(Customers!$A$11:$A$5000,$B537)&gt;1,"Fix: customer ID used twice on Customers",IF(NOT(ISNUMBER($D537)),"Fix: date received",IF(OR($D537&lt;36526,$D537&lt;&gt;INT($D537)),"Fix: date received",IF($D537&gt;AsOf,"Fix: date received is after the as-of date",IF(NOT(ISNUMBER($E537)),"Fix: amount must be a number",IF($E537&lt;=0,"Fix: amount must be more than 0",IF(ROUND($E537,2)&lt;&gt;$E537,"Fix: amount in dollars and cents",IF($E537&gt;999999.99,"Fix: amount too large","OK")))))))))))))</f>
        <v/>
      </c>
    </row>
    <row r="538" customFormat="false" ht="15" hidden="false" customHeight="false" outlineLevel="0" collapsed="false">
      <c r="A538" s="11"/>
      <c r="B538" s="11"/>
      <c r="C538" s="15" t="str">
        <f aca="false">IF($B538="","",IFERROR(INDEX(Customers!$B$11:$B$5000,MATCH($B538,Customers!$A$11:$A$5000,0)),"Unknown ID"))</f>
        <v/>
      </c>
      <c r="D538" s="12"/>
      <c r="E538" s="18"/>
      <c r="F538" s="11"/>
      <c r="G538" s="15" t="str">
        <f aca="false">IF(AND($A538="",$B538="",$D538="",$E538="",$F538=""),"",IF($A538="","Fix: add a payment ID",IF(COUNTIF($A$6:$A$5000,$A538)+COUNTIF(Charges!$A$6:$A$5000,$A538)&gt;1,"Fix: duplicate ID",IF($B538="","Fix: choose a customer ID",IF(COUNTIF(Customers!$A$11:$A$5000,$B538)=0,"Fix: unknown customer ID",IF(COUNTIF(Customers!$A$11:$A$5000,$B538)&gt;1,"Fix: customer ID used twice on Customers",IF(NOT(ISNUMBER($D538)),"Fix: date received",IF(OR($D538&lt;36526,$D538&lt;&gt;INT($D538)),"Fix: date received",IF($D538&gt;AsOf,"Fix: date received is after the as-of date",IF(NOT(ISNUMBER($E538)),"Fix: amount must be a number",IF($E538&lt;=0,"Fix: amount must be more than 0",IF(ROUND($E538,2)&lt;&gt;$E538,"Fix: amount in dollars and cents",IF($E538&gt;999999.99,"Fix: amount too large","OK")))))))))))))</f>
        <v/>
      </c>
    </row>
    <row r="539" customFormat="false" ht="15" hidden="false" customHeight="false" outlineLevel="0" collapsed="false">
      <c r="A539" s="11"/>
      <c r="B539" s="11"/>
      <c r="C539" s="15" t="str">
        <f aca="false">IF($B539="","",IFERROR(INDEX(Customers!$B$11:$B$5000,MATCH($B539,Customers!$A$11:$A$5000,0)),"Unknown ID"))</f>
        <v/>
      </c>
      <c r="D539" s="12"/>
      <c r="E539" s="18"/>
      <c r="F539" s="11"/>
      <c r="G539" s="15" t="str">
        <f aca="false">IF(AND($A539="",$B539="",$D539="",$E539="",$F539=""),"",IF($A539="","Fix: add a payment ID",IF(COUNTIF($A$6:$A$5000,$A539)+COUNTIF(Charges!$A$6:$A$5000,$A539)&gt;1,"Fix: duplicate ID",IF($B539="","Fix: choose a customer ID",IF(COUNTIF(Customers!$A$11:$A$5000,$B539)=0,"Fix: unknown customer ID",IF(COUNTIF(Customers!$A$11:$A$5000,$B539)&gt;1,"Fix: customer ID used twice on Customers",IF(NOT(ISNUMBER($D539)),"Fix: date received",IF(OR($D539&lt;36526,$D539&lt;&gt;INT($D539)),"Fix: date received",IF($D539&gt;AsOf,"Fix: date received is after the as-of date",IF(NOT(ISNUMBER($E539)),"Fix: amount must be a number",IF($E539&lt;=0,"Fix: amount must be more than 0",IF(ROUND($E539,2)&lt;&gt;$E539,"Fix: amount in dollars and cents",IF($E539&gt;999999.99,"Fix: amount too large","OK")))))))))))))</f>
        <v/>
      </c>
    </row>
    <row r="540" customFormat="false" ht="15" hidden="false" customHeight="false" outlineLevel="0" collapsed="false">
      <c r="A540" s="11"/>
      <c r="B540" s="11"/>
      <c r="C540" s="15" t="str">
        <f aca="false">IF($B540="","",IFERROR(INDEX(Customers!$B$11:$B$5000,MATCH($B540,Customers!$A$11:$A$5000,0)),"Unknown ID"))</f>
        <v/>
      </c>
      <c r="D540" s="12"/>
      <c r="E540" s="18"/>
      <c r="F540" s="11"/>
      <c r="G540" s="15" t="str">
        <f aca="false">IF(AND($A540="",$B540="",$D540="",$E540="",$F540=""),"",IF($A540="","Fix: add a payment ID",IF(COUNTIF($A$6:$A$5000,$A540)+COUNTIF(Charges!$A$6:$A$5000,$A540)&gt;1,"Fix: duplicate ID",IF($B540="","Fix: choose a customer ID",IF(COUNTIF(Customers!$A$11:$A$5000,$B540)=0,"Fix: unknown customer ID",IF(COUNTIF(Customers!$A$11:$A$5000,$B540)&gt;1,"Fix: customer ID used twice on Customers",IF(NOT(ISNUMBER($D540)),"Fix: date received",IF(OR($D540&lt;36526,$D540&lt;&gt;INT($D540)),"Fix: date received",IF($D540&gt;AsOf,"Fix: date received is after the as-of date",IF(NOT(ISNUMBER($E540)),"Fix: amount must be a number",IF($E540&lt;=0,"Fix: amount must be more than 0",IF(ROUND($E540,2)&lt;&gt;$E540,"Fix: amount in dollars and cents",IF($E540&gt;999999.99,"Fix: amount too large","OK")))))))))))))</f>
        <v/>
      </c>
    </row>
    <row r="541" customFormat="false" ht="15" hidden="false" customHeight="false" outlineLevel="0" collapsed="false">
      <c r="A541" s="11"/>
      <c r="B541" s="11"/>
      <c r="C541" s="15" t="str">
        <f aca="false">IF($B541="","",IFERROR(INDEX(Customers!$B$11:$B$5000,MATCH($B541,Customers!$A$11:$A$5000,0)),"Unknown ID"))</f>
        <v/>
      </c>
      <c r="D541" s="12"/>
      <c r="E541" s="18"/>
      <c r="F541" s="11"/>
      <c r="G541" s="15" t="str">
        <f aca="false">IF(AND($A541="",$B541="",$D541="",$E541="",$F541=""),"",IF($A541="","Fix: add a payment ID",IF(COUNTIF($A$6:$A$5000,$A541)+COUNTIF(Charges!$A$6:$A$5000,$A541)&gt;1,"Fix: duplicate ID",IF($B541="","Fix: choose a customer ID",IF(COUNTIF(Customers!$A$11:$A$5000,$B541)=0,"Fix: unknown customer ID",IF(COUNTIF(Customers!$A$11:$A$5000,$B541)&gt;1,"Fix: customer ID used twice on Customers",IF(NOT(ISNUMBER($D541)),"Fix: date received",IF(OR($D541&lt;36526,$D541&lt;&gt;INT($D541)),"Fix: date received",IF($D541&gt;AsOf,"Fix: date received is after the as-of date",IF(NOT(ISNUMBER($E541)),"Fix: amount must be a number",IF($E541&lt;=0,"Fix: amount must be more than 0",IF(ROUND($E541,2)&lt;&gt;$E541,"Fix: amount in dollars and cents",IF($E541&gt;999999.99,"Fix: amount too large","OK")))))))))))))</f>
        <v/>
      </c>
    </row>
    <row r="542" customFormat="false" ht="15" hidden="false" customHeight="false" outlineLevel="0" collapsed="false">
      <c r="A542" s="11"/>
      <c r="B542" s="11"/>
      <c r="C542" s="15" t="str">
        <f aca="false">IF($B542="","",IFERROR(INDEX(Customers!$B$11:$B$5000,MATCH($B542,Customers!$A$11:$A$5000,0)),"Unknown ID"))</f>
        <v/>
      </c>
      <c r="D542" s="12"/>
      <c r="E542" s="18"/>
      <c r="F542" s="11"/>
      <c r="G542" s="15" t="str">
        <f aca="false">IF(AND($A542="",$B542="",$D542="",$E542="",$F542=""),"",IF($A542="","Fix: add a payment ID",IF(COUNTIF($A$6:$A$5000,$A542)+COUNTIF(Charges!$A$6:$A$5000,$A542)&gt;1,"Fix: duplicate ID",IF($B542="","Fix: choose a customer ID",IF(COUNTIF(Customers!$A$11:$A$5000,$B542)=0,"Fix: unknown customer ID",IF(COUNTIF(Customers!$A$11:$A$5000,$B542)&gt;1,"Fix: customer ID used twice on Customers",IF(NOT(ISNUMBER($D542)),"Fix: date received",IF(OR($D542&lt;36526,$D542&lt;&gt;INT($D542)),"Fix: date received",IF($D542&gt;AsOf,"Fix: date received is after the as-of date",IF(NOT(ISNUMBER($E542)),"Fix: amount must be a number",IF($E542&lt;=0,"Fix: amount must be more than 0",IF(ROUND($E542,2)&lt;&gt;$E542,"Fix: amount in dollars and cents",IF($E542&gt;999999.99,"Fix: amount too large","OK")))))))))))))</f>
        <v/>
      </c>
    </row>
    <row r="543" customFormat="false" ht="15" hidden="false" customHeight="false" outlineLevel="0" collapsed="false">
      <c r="A543" s="11"/>
      <c r="B543" s="11"/>
      <c r="C543" s="15" t="str">
        <f aca="false">IF($B543="","",IFERROR(INDEX(Customers!$B$11:$B$5000,MATCH($B543,Customers!$A$11:$A$5000,0)),"Unknown ID"))</f>
        <v/>
      </c>
      <c r="D543" s="12"/>
      <c r="E543" s="18"/>
      <c r="F543" s="11"/>
      <c r="G543" s="15" t="str">
        <f aca="false">IF(AND($A543="",$B543="",$D543="",$E543="",$F543=""),"",IF($A543="","Fix: add a payment ID",IF(COUNTIF($A$6:$A$5000,$A543)+COUNTIF(Charges!$A$6:$A$5000,$A543)&gt;1,"Fix: duplicate ID",IF($B543="","Fix: choose a customer ID",IF(COUNTIF(Customers!$A$11:$A$5000,$B543)=0,"Fix: unknown customer ID",IF(COUNTIF(Customers!$A$11:$A$5000,$B543)&gt;1,"Fix: customer ID used twice on Customers",IF(NOT(ISNUMBER($D543)),"Fix: date received",IF(OR($D543&lt;36526,$D543&lt;&gt;INT($D543)),"Fix: date received",IF($D543&gt;AsOf,"Fix: date received is after the as-of date",IF(NOT(ISNUMBER($E543)),"Fix: amount must be a number",IF($E543&lt;=0,"Fix: amount must be more than 0",IF(ROUND($E543,2)&lt;&gt;$E543,"Fix: amount in dollars and cents",IF($E543&gt;999999.99,"Fix: amount too large","OK")))))))))))))</f>
        <v/>
      </c>
    </row>
    <row r="544" customFormat="false" ht="15" hidden="false" customHeight="false" outlineLevel="0" collapsed="false">
      <c r="A544" s="11"/>
      <c r="B544" s="11"/>
      <c r="C544" s="15" t="str">
        <f aca="false">IF($B544="","",IFERROR(INDEX(Customers!$B$11:$B$5000,MATCH($B544,Customers!$A$11:$A$5000,0)),"Unknown ID"))</f>
        <v/>
      </c>
      <c r="D544" s="12"/>
      <c r="E544" s="18"/>
      <c r="F544" s="11"/>
      <c r="G544" s="15" t="str">
        <f aca="false">IF(AND($A544="",$B544="",$D544="",$E544="",$F544=""),"",IF($A544="","Fix: add a payment ID",IF(COUNTIF($A$6:$A$5000,$A544)+COUNTIF(Charges!$A$6:$A$5000,$A544)&gt;1,"Fix: duplicate ID",IF($B544="","Fix: choose a customer ID",IF(COUNTIF(Customers!$A$11:$A$5000,$B544)=0,"Fix: unknown customer ID",IF(COUNTIF(Customers!$A$11:$A$5000,$B544)&gt;1,"Fix: customer ID used twice on Customers",IF(NOT(ISNUMBER($D544)),"Fix: date received",IF(OR($D544&lt;36526,$D544&lt;&gt;INT($D544)),"Fix: date received",IF($D544&gt;AsOf,"Fix: date received is after the as-of date",IF(NOT(ISNUMBER($E544)),"Fix: amount must be a number",IF($E544&lt;=0,"Fix: amount must be more than 0",IF(ROUND($E544,2)&lt;&gt;$E544,"Fix: amount in dollars and cents",IF($E544&gt;999999.99,"Fix: amount too large","OK")))))))))))))</f>
        <v/>
      </c>
    </row>
    <row r="545" customFormat="false" ht="15" hidden="false" customHeight="false" outlineLevel="0" collapsed="false">
      <c r="A545" s="11"/>
      <c r="B545" s="11"/>
      <c r="C545" s="15" t="str">
        <f aca="false">IF($B545="","",IFERROR(INDEX(Customers!$B$11:$B$5000,MATCH($B545,Customers!$A$11:$A$5000,0)),"Unknown ID"))</f>
        <v/>
      </c>
      <c r="D545" s="12"/>
      <c r="E545" s="18"/>
      <c r="F545" s="11"/>
      <c r="G545" s="15" t="str">
        <f aca="false">IF(AND($A545="",$B545="",$D545="",$E545="",$F545=""),"",IF($A545="","Fix: add a payment ID",IF(COUNTIF($A$6:$A$5000,$A545)+COUNTIF(Charges!$A$6:$A$5000,$A545)&gt;1,"Fix: duplicate ID",IF($B545="","Fix: choose a customer ID",IF(COUNTIF(Customers!$A$11:$A$5000,$B545)=0,"Fix: unknown customer ID",IF(COUNTIF(Customers!$A$11:$A$5000,$B545)&gt;1,"Fix: customer ID used twice on Customers",IF(NOT(ISNUMBER($D545)),"Fix: date received",IF(OR($D545&lt;36526,$D545&lt;&gt;INT($D545)),"Fix: date received",IF($D545&gt;AsOf,"Fix: date received is after the as-of date",IF(NOT(ISNUMBER($E545)),"Fix: amount must be a number",IF($E545&lt;=0,"Fix: amount must be more than 0",IF(ROUND($E545,2)&lt;&gt;$E545,"Fix: amount in dollars and cents",IF($E545&gt;999999.99,"Fix: amount too large","OK")))))))))))))</f>
        <v/>
      </c>
    </row>
    <row r="546" customFormat="false" ht="15" hidden="false" customHeight="false" outlineLevel="0" collapsed="false">
      <c r="A546" s="11"/>
      <c r="B546" s="11"/>
      <c r="C546" s="15" t="str">
        <f aca="false">IF($B546="","",IFERROR(INDEX(Customers!$B$11:$B$5000,MATCH($B546,Customers!$A$11:$A$5000,0)),"Unknown ID"))</f>
        <v/>
      </c>
      <c r="D546" s="12"/>
      <c r="E546" s="18"/>
      <c r="F546" s="11"/>
      <c r="G546" s="15" t="str">
        <f aca="false">IF(AND($A546="",$B546="",$D546="",$E546="",$F546=""),"",IF($A546="","Fix: add a payment ID",IF(COUNTIF($A$6:$A$5000,$A546)+COUNTIF(Charges!$A$6:$A$5000,$A546)&gt;1,"Fix: duplicate ID",IF($B546="","Fix: choose a customer ID",IF(COUNTIF(Customers!$A$11:$A$5000,$B546)=0,"Fix: unknown customer ID",IF(COUNTIF(Customers!$A$11:$A$5000,$B546)&gt;1,"Fix: customer ID used twice on Customers",IF(NOT(ISNUMBER($D546)),"Fix: date received",IF(OR($D546&lt;36526,$D546&lt;&gt;INT($D546)),"Fix: date received",IF($D546&gt;AsOf,"Fix: date received is after the as-of date",IF(NOT(ISNUMBER($E546)),"Fix: amount must be a number",IF($E546&lt;=0,"Fix: amount must be more than 0",IF(ROUND($E546,2)&lt;&gt;$E546,"Fix: amount in dollars and cents",IF($E546&gt;999999.99,"Fix: amount too large","OK")))))))))))))</f>
        <v/>
      </c>
    </row>
    <row r="547" customFormat="false" ht="15" hidden="false" customHeight="false" outlineLevel="0" collapsed="false">
      <c r="A547" s="11"/>
      <c r="B547" s="11"/>
      <c r="C547" s="15" t="str">
        <f aca="false">IF($B547="","",IFERROR(INDEX(Customers!$B$11:$B$5000,MATCH($B547,Customers!$A$11:$A$5000,0)),"Unknown ID"))</f>
        <v/>
      </c>
      <c r="D547" s="12"/>
      <c r="E547" s="18"/>
      <c r="F547" s="11"/>
      <c r="G547" s="15" t="str">
        <f aca="false">IF(AND($A547="",$B547="",$D547="",$E547="",$F547=""),"",IF($A547="","Fix: add a payment ID",IF(COUNTIF($A$6:$A$5000,$A547)+COUNTIF(Charges!$A$6:$A$5000,$A547)&gt;1,"Fix: duplicate ID",IF($B547="","Fix: choose a customer ID",IF(COUNTIF(Customers!$A$11:$A$5000,$B547)=0,"Fix: unknown customer ID",IF(COUNTIF(Customers!$A$11:$A$5000,$B547)&gt;1,"Fix: customer ID used twice on Customers",IF(NOT(ISNUMBER($D547)),"Fix: date received",IF(OR($D547&lt;36526,$D547&lt;&gt;INT($D547)),"Fix: date received",IF($D547&gt;AsOf,"Fix: date received is after the as-of date",IF(NOT(ISNUMBER($E547)),"Fix: amount must be a number",IF($E547&lt;=0,"Fix: amount must be more than 0",IF(ROUND($E547,2)&lt;&gt;$E547,"Fix: amount in dollars and cents",IF($E547&gt;999999.99,"Fix: amount too large","OK")))))))))))))</f>
        <v/>
      </c>
    </row>
    <row r="548" customFormat="false" ht="15" hidden="false" customHeight="false" outlineLevel="0" collapsed="false">
      <c r="A548" s="11"/>
      <c r="B548" s="11"/>
      <c r="C548" s="15" t="str">
        <f aca="false">IF($B548="","",IFERROR(INDEX(Customers!$B$11:$B$5000,MATCH($B548,Customers!$A$11:$A$5000,0)),"Unknown ID"))</f>
        <v/>
      </c>
      <c r="D548" s="12"/>
      <c r="E548" s="18"/>
      <c r="F548" s="11"/>
      <c r="G548" s="15" t="str">
        <f aca="false">IF(AND($A548="",$B548="",$D548="",$E548="",$F548=""),"",IF($A548="","Fix: add a payment ID",IF(COUNTIF($A$6:$A$5000,$A548)+COUNTIF(Charges!$A$6:$A$5000,$A548)&gt;1,"Fix: duplicate ID",IF($B548="","Fix: choose a customer ID",IF(COUNTIF(Customers!$A$11:$A$5000,$B548)=0,"Fix: unknown customer ID",IF(COUNTIF(Customers!$A$11:$A$5000,$B548)&gt;1,"Fix: customer ID used twice on Customers",IF(NOT(ISNUMBER($D548)),"Fix: date received",IF(OR($D548&lt;36526,$D548&lt;&gt;INT($D548)),"Fix: date received",IF($D548&gt;AsOf,"Fix: date received is after the as-of date",IF(NOT(ISNUMBER($E548)),"Fix: amount must be a number",IF($E548&lt;=0,"Fix: amount must be more than 0",IF(ROUND($E548,2)&lt;&gt;$E548,"Fix: amount in dollars and cents",IF($E548&gt;999999.99,"Fix: amount too large","OK")))))))))))))</f>
        <v/>
      </c>
    </row>
    <row r="549" customFormat="false" ht="15" hidden="false" customHeight="false" outlineLevel="0" collapsed="false">
      <c r="A549" s="11"/>
      <c r="B549" s="11"/>
      <c r="C549" s="15" t="str">
        <f aca="false">IF($B549="","",IFERROR(INDEX(Customers!$B$11:$B$5000,MATCH($B549,Customers!$A$11:$A$5000,0)),"Unknown ID"))</f>
        <v/>
      </c>
      <c r="D549" s="12"/>
      <c r="E549" s="18"/>
      <c r="F549" s="11"/>
      <c r="G549" s="15" t="str">
        <f aca="false">IF(AND($A549="",$B549="",$D549="",$E549="",$F549=""),"",IF($A549="","Fix: add a payment ID",IF(COUNTIF($A$6:$A$5000,$A549)+COUNTIF(Charges!$A$6:$A$5000,$A549)&gt;1,"Fix: duplicate ID",IF($B549="","Fix: choose a customer ID",IF(COUNTIF(Customers!$A$11:$A$5000,$B549)=0,"Fix: unknown customer ID",IF(COUNTIF(Customers!$A$11:$A$5000,$B549)&gt;1,"Fix: customer ID used twice on Customers",IF(NOT(ISNUMBER($D549)),"Fix: date received",IF(OR($D549&lt;36526,$D549&lt;&gt;INT($D549)),"Fix: date received",IF($D549&gt;AsOf,"Fix: date received is after the as-of date",IF(NOT(ISNUMBER($E549)),"Fix: amount must be a number",IF($E549&lt;=0,"Fix: amount must be more than 0",IF(ROUND($E549,2)&lt;&gt;$E549,"Fix: amount in dollars and cents",IF($E549&gt;999999.99,"Fix: amount too large","OK")))))))))))))</f>
        <v/>
      </c>
    </row>
    <row r="550" customFormat="false" ht="15" hidden="false" customHeight="false" outlineLevel="0" collapsed="false">
      <c r="A550" s="11"/>
      <c r="B550" s="11"/>
      <c r="C550" s="15" t="str">
        <f aca="false">IF($B550="","",IFERROR(INDEX(Customers!$B$11:$B$5000,MATCH($B550,Customers!$A$11:$A$5000,0)),"Unknown ID"))</f>
        <v/>
      </c>
      <c r="D550" s="12"/>
      <c r="E550" s="18"/>
      <c r="F550" s="11"/>
      <c r="G550" s="15" t="str">
        <f aca="false">IF(AND($A550="",$B550="",$D550="",$E550="",$F550=""),"",IF($A550="","Fix: add a payment ID",IF(COUNTIF($A$6:$A$5000,$A550)+COUNTIF(Charges!$A$6:$A$5000,$A550)&gt;1,"Fix: duplicate ID",IF($B550="","Fix: choose a customer ID",IF(COUNTIF(Customers!$A$11:$A$5000,$B550)=0,"Fix: unknown customer ID",IF(COUNTIF(Customers!$A$11:$A$5000,$B550)&gt;1,"Fix: customer ID used twice on Customers",IF(NOT(ISNUMBER($D550)),"Fix: date received",IF(OR($D550&lt;36526,$D550&lt;&gt;INT($D550)),"Fix: date received",IF($D550&gt;AsOf,"Fix: date received is after the as-of date",IF(NOT(ISNUMBER($E550)),"Fix: amount must be a number",IF($E550&lt;=0,"Fix: amount must be more than 0",IF(ROUND($E550,2)&lt;&gt;$E550,"Fix: amount in dollars and cents",IF($E550&gt;999999.99,"Fix: amount too large","OK")))))))))))))</f>
        <v/>
      </c>
    </row>
    <row r="551" customFormat="false" ht="15" hidden="false" customHeight="false" outlineLevel="0" collapsed="false">
      <c r="A551" s="11"/>
      <c r="B551" s="11"/>
      <c r="C551" s="15" t="str">
        <f aca="false">IF($B551="","",IFERROR(INDEX(Customers!$B$11:$B$5000,MATCH($B551,Customers!$A$11:$A$5000,0)),"Unknown ID"))</f>
        <v/>
      </c>
      <c r="D551" s="12"/>
      <c r="E551" s="18"/>
      <c r="F551" s="11"/>
      <c r="G551" s="15" t="str">
        <f aca="false">IF(AND($A551="",$B551="",$D551="",$E551="",$F551=""),"",IF($A551="","Fix: add a payment ID",IF(COUNTIF($A$6:$A$5000,$A551)+COUNTIF(Charges!$A$6:$A$5000,$A551)&gt;1,"Fix: duplicate ID",IF($B551="","Fix: choose a customer ID",IF(COUNTIF(Customers!$A$11:$A$5000,$B551)=0,"Fix: unknown customer ID",IF(COUNTIF(Customers!$A$11:$A$5000,$B551)&gt;1,"Fix: customer ID used twice on Customers",IF(NOT(ISNUMBER($D551)),"Fix: date received",IF(OR($D551&lt;36526,$D551&lt;&gt;INT($D551)),"Fix: date received",IF($D551&gt;AsOf,"Fix: date received is after the as-of date",IF(NOT(ISNUMBER($E551)),"Fix: amount must be a number",IF($E551&lt;=0,"Fix: amount must be more than 0",IF(ROUND($E551,2)&lt;&gt;$E551,"Fix: amount in dollars and cents",IF($E551&gt;999999.99,"Fix: amount too large","OK")))))))))))))</f>
        <v/>
      </c>
    </row>
    <row r="552" customFormat="false" ht="15" hidden="false" customHeight="false" outlineLevel="0" collapsed="false">
      <c r="A552" s="11"/>
      <c r="B552" s="11"/>
      <c r="C552" s="15" t="str">
        <f aca="false">IF($B552="","",IFERROR(INDEX(Customers!$B$11:$B$5000,MATCH($B552,Customers!$A$11:$A$5000,0)),"Unknown ID"))</f>
        <v/>
      </c>
      <c r="D552" s="12"/>
      <c r="E552" s="18"/>
      <c r="F552" s="11"/>
      <c r="G552" s="15" t="str">
        <f aca="false">IF(AND($A552="",$B552="",$D552="",$E552="",$F552=""),"",IF($A552="","Fix: add a payment ID",IF(COUNTIF($A$6:$A$5000,$A552)+COUNTIF(Charges!$A$6:$A$5000,$A552)&gt;1,"Fix: duplicate ID",IF($B552="","Fix: choose a customer ID",IF(COUNTIF(Customers!$A$11:$A$5000,$B552)=0,"Fix: unknown customer ID",IF(COUNTIF(Customers!$A$11:$A$5000,$B552)&gt;1,"Fix: customer ID used twice on Customers",IF(NOT(ISNUMBER($D552)),"Fix: date received",IF(OR($D552&lt;36526,$D552&lt;&gt;INT($D552)),"Fix: date received",IF($D552&gt;AsOf,"Fix: date received is after the as-of date",IF(NOT(ISNUMBER($E552)),"Fix: amount must be a number",IF($E552&lt;=0,"Fix: amount must be more than 0",IF(ROUND($E552,2)&lt;&gt;$E552,"Fix: amount in dollars and cents",IF($E552&gt;999999.99,"Fix: amount too large","OK")))))))))))))</f>
        <v/>
      </c>
    </row>
    <row r="553" customFormat="false" ht="15" hidden="false" customHeight="false" outlineLevel="0" collapsed="false">
      <c r="A553" s="11"/>
      <c r="B553" s="11"/>
      <c r="C553" s="15" t="str">
        <f aca="false">IF($B553="","",IFERROR(INDEX(Customers!$B$11:$B$5000,MATCH($B553,Customers!$A$11:$A$5000,0)),"Unknown ID"))</f>
        <v/>
      </c>
      <c r="D553" s="12"/>
      <c r="E553" s="18"/>
      <c r="F553" s="11"/>
      <c r="G553" s="15" t="str">
        <f aca="false">IF(AND($A553="",$B553="",$D553="",$E553="",$F553=""),"",IF($A553="","Fix: add a payment ID",IF(COUNTIF($A$6:$A$5000,$A553)+COUNTIF(Charges!$A$6:$A$5000,$A553)&gt;1,"Fix: duplicate ID",IF($B553="","Fix: choose a customer ID",IF(COUNTIF(Customers!$A$11:$A$5000,$B553)=0,"Fix: unknown customer ID",IF(COUNTIF(Customers!$A$11:$A$5000,$B553)&gt;1,"Fix: customer ID used twice on Customers",IF(NOT(ISNUMBER($D553)),"Fix: date received",IF(OR($D553&lt;36526,$D553&lt;&gt;INT($D553)),"Fix: date received",IF($D553&gt;AsOf,"Fix: date received is after the as-of date",IF(NOT(ISNUMBER($E553)),"Fix: amount must be a number",IF($E553&lt;=0,"Fix: amount must be more than 0",IF(ROUND($E553,2)&lt;&gt;$E553,"Fix: amount in dollars and cents",IF($E553&gt;999999.99,"Fix: amount too large","OK")))))))))))))</f>
        <v/>
      </c>
    </row>
    <row r="554" customFormat="false" ht="15" hidden="false" customHeight="false" outlineLevel="0" collapsed="false">
      <c r="A554" s="11"/>
      <c r="B554" s="11"/>
      <c r="C554" s="15" t="str">
        <f aca="false">IF($B554="","",IFERROR(INDEX(Customers!$B$11:$B$5000,MATCH($B554,Customers!$A$11:$A$5000,0)),"Unknown ID"))</f>
        <v/>
      </c>
      <c r="D554" s="12"/>
      <c r="E554" s="18"/>
      <c r="F554" s="11"/>
      <c r="G554" s="15" t="str">
        <f aca="false">IF(AND($A554="",$B554="",$D554="",$E554="",$F554=""),"",IF($A554="","Fix: add a payment ID",IF(COUNTIF($A$6:$A$5000,$A554)+COUNTIF(Charges!$A$6:$A$5000,$A554)&gt;1,"Fix: duplicate ID",IF($B554="","Fix: choose a customer ID",IF(COUNTIF(Customers!$A$11:$A$5000,$B554)=0,"Fix: unknown customer ID",IF(COUNTIF(Customers!$A$11:$A$5000,$B554)&gt;1,"Fix: customer ID used twice on Customers",IF(NOT(ISNUMBER($D554)),"Fix: date received",IF(OR($D554&lt;36526,$D554&lt;&gt;INT($D554)),"Fix: date received",IF($D554&gt;AsOf,"Fix: date received is after the as-of date",IF(NOT(ISNUMBER($E554)),"Fix: amount must be a number",IF($E554&lt;=0,"Fix: amount must be more than 0",IF(ROUND($E554,2)&lt;&gt;$E554,"Fix: amount in dollars and cents",IF($E554&gt;999999.99,"Fix: amount too large","OK")))))))))))))</f>
        <v/>
      </c>
    </row>
    <row r="555" customFormat="false" ht="15" hidden="false" customHeight="false" outlineLevel="0" collapsed="false">
      <c r="A555" s="11"/>
      <c r="B555" s="11"/>
      <c r="C555" s="15" t="str">
        <f aca="false">IF($B555="","",IFERROR(INDEX(Customers!$B$11:$B$5000,MATCH($B555,Customers!$A$11:$A$5000,0)),"Unknown ID"))</f>
        <v/>
      </c>
      <c r="D555" s="12"/>
      <c r="E555" s="18"/>
      <c r="F555" s="11"/>
      <c r="G555" s="15" t="str">
        <f aca="false">IF(AND($A555="",$B555="",$D555="",$E555="",$F555=""),"",IF($A555="","Fix: add a payment ID",IF(COUNTIF($A$6:$A$5000,$A555)+COUNTIF(Charges!$A$6:$A$5000,$A555)&gt;1,"Fix: duplicate ID",IF($B555="","Fix: choose a customer ID",IF(COUNTIF(Customers!$A$11:$A$5000,$B555)=0,"Fix: unknown customer ID",IF(COUNTIF(Customers!$A$11:$A$5000,$B555)&gt;1,"Fix: customer ID used twice on Customers",IF(NOT(ISNUMBER($D555)),"Fix: date received",IF(OR($D555&lt;36526,$D555&lt;&gt;INT($D555)),"Fix: date received",IF($D555&gt;AsOf,"Fix: date received is after the as-of date",IF(NOT(ISNUMBER($E555)),"Fix: amount must be a number",IF($E555&lt;=0,"Fix: amount must be more than 0",IF(ROUND($E555,2)&lt;&gt;$E555,"Fix: amount in dollars and cents",IF($E555&gt;999999.99,"Fix: amount too large","OK")))))))))))))</f>
        <v/>
      </c>
    </row>
    <row r="556" customFormat="false" ht="15" hidden="false" customHeight="false" outlineLevel="0" collapsed="false">
      <c r="A556" s="11"/>
      <c r="B556" s="11"/>
      <c r="C556" s="15" t="str">
        <f aca="false">IF($B556="","",IFERROR(INDEX(Customers!$B$11:$B$5000,MATCH($B556,Customers!$A$11:$A$5000,0)),"Unknown ID"))</f>
        <v/>
      </c>
      <c r="D556" s="12"/>
      <c r="E556" s="18"/>
      <c r="F556" s="11"/>
      <c r="G556" s="15" t="str">
        <f aca="false">IF(AND($A556="",$B556="",$D556="",$E556="",$F556=""),"",IF($A556="","Fix: add a payment ID",IF(COUNTIF($A$6:$A$5000,$A556)+COUNTIF(Charges!$A$6:$A$5000,$A556)&gt;1,"Fix: duplicate ID",IF($B556="","Fix: choose a customer ID",IF(COUNTIF(Customers!$A$11:$A$5000,$B556)=0,"Fix: unknown customer ID",IF(COUNTIF(Customers!$A$11:$A$5000,$B556)&gt;1,"Fix: customer ID used twice on Customers",IF(NOT(ISNUMBER($D556)),"Fix: date received",IF(OR($D556&lt;36526,$D556&lt;&gt;INT($D556)),"Fix: date received",IF($D556&gt;AsOf,"Fix: date received is after the as-of date",IF(NOT(ISNUMBER($E556)),"Fix: amount must be a number",IF($E556&lt;=0,"Fix: amount must be more than 0",IF(ROUND($E556,2)&lt;&gt;$E556,"Fix: amount in dollars and cents",IF($E556&gt;999999.99,"Fix: amount too large","OK")))))))))))))</f>
        <v/>
      </c>
    </row>
    <row r="557" customFormat="false" ht="15" hidden="false" customHeight="false" outlineLevel="0" collapsed="false">
      <c r="A557" s="11"/>
      <c r="B557" s="11"/>
      <c r="C557" s="15" t="str">
        <f aca="false">IF($B557="","",IFERROR(INDEX(Customers!$B$11:$B$5000,MATCH($B557,Customers!$A$11:$A$5000,0)),"Unknown ID"))</f>
        <v/>
      </c>
      <c r="D557" s="12"/>
      <c r="E557" s="18"/>
      <c r="F557" s="11"/>
      <c r="G557" s="15" t="str">
        <f aca="false">IF(AND($A557="",$B557="",$D557="",$E557="",$F557=""),"",IF($A557="","Fix: add a payment ID",IF(COUNTIF($A$6:$A$5000,$A557)+COUNTIF(Charges!$A$6:$A$5000,$A557)&gt;1,"Fix: duplicate ID",IF($B557="","Fix: choose a customer ID",IF(COUNTIF(Customers!$A$11:$A$5000,$B557)=0,"Fix: unknown customer ID",IF(COUNTIF(Customers!$A$11:$A$5000,$B557)&gt;1,"Fix: customer ID used twice on Customers",IF(NOT(ISNUMBER($D557)),"Fix: date received",IF(OR($D557&lt;36526,$D557&lt;&gt;INT($D557)),"Fix: date received",IF($D557&gt;AsOf,"Fix: date received is after the as-of date",IF(NOT(ISNUMBER($E557)),"Fix: amount must be a number",IF($E557&lt;=0,"Fix: amount must be more than 0",IF(ROUND($E557,2)&lt;&gt;$E557,"Fix: amount in dollars and cents",IF($E557&gt;999999.99,"Fix: amount too large","OK")))))))))))))</f>
        <v/>
      </c>
    </row>
    <row r="558" customFormat="false" ht="15" hidden="false" customHeight="false" outlineLevel="0" collapsed="false">
      <c r="A558" s="11"/>
      <c r="B558" s="11"/>
      <c r="C558" s="15" t="str">
        <f aca="false">IF($B558="","",IFERROR(INDEX(Customers!$B$11:$B$5000,MATCH($B558,Customers!$A$11:$A$5000,0)),"Unknown ID"))</f>
        <v/>
      </c>
      <c r="D558" s="12"/>
      <c r="E558" s="18"/>
      <c r="F558" s="11"/>
      <c r="G558" s="15" t="str">
        <f aca="false">IF(AND($A558="",$B558="",$D558="",$E558="",$F558=""),"",IF($A558="","Fix: add a payment ID",IF(COUNTIF($A$6:$A$5000,$A558)+COUNTIF(Charges!$A$6:$A$5000,$A558)&gt;1,"Fix: duplicate ID",IF($B558="","Fix: choose a customer ID",IF(COUNTIF(Customers!$A$11:$A$5000,$B558)=0,"Fix: unknown customer ID",IF(COUNTIF(Customers!$A$11:$A$5000,$B558)&gt;1,"Fix: customer ID used twice on Customers",IF(NOT(ISNUMBER($D558)),"Fix: date received",IF(OR($D558&lt;36526,$D558&lt;&gt;INT($D558)),"Fix: date received",IF($D558&gt;AsOf,"Fix: date received is after the as-of date",IF(NOT(ISNUMBER($E558)),"Fix: amount must be a number",IF($E558&lt;=0,"Fix: amount must be more than 0",IF(ROUND($E558,2)&lt;&gt;$E558,"Fix: amount in dollars and cents",IF($E558&gt;999999.99,"Fix: amount too large","OK")))))))))))))</f>
        <v/>
      </c>
    </row>
    <row r="559" customFormat="false" ht="15" hidden="false" customHeight="false" outlineLevel="0" collapsed="false">
      <c r="A559" s="11"/>
      <c r="B559" s="11"/>
      <c r="C559" s="15" t="str">
        <f aca="false">IF($B559="","",IFERROR(INDEX(Customers!$B$11:$B$5000,MATCH($B559,Customers!$A$11:$A$5000,0)),"Unknown ID"))</f>
        <v/>
      </c>
      <c r="D559" s="12"/>
      <c r="E559" s="18"/>
      <c r="F559" s="11"/>
      <c r="G559" s="15" t="str">
        <f aca="false">IF(AND($A559="",$B559="",$D559="",$E559="",$F559=""),"",IF($A559="","Fix: add a payment ID",IF(COUNTIF($A$6:$A$5000,$A559)+COUNTIF(Charges!$A$6:$A$5000,$A559)&gt;1,"Fix: duplicate ID",IF($B559="","Fix: choose a customer ID",IF(COUNTIF(Customers!$A$11:$A$5000,$B559)=0,"Fix: unknown customer ID",IF(COUNTIF(Customers!$A$11:$A$5000,$B559)&gt;1,"Fix: customer ID used twice on Customers",IF(NOT(ISNUMBER($D559)),"Fix: date received",IF(OR($D559&lt;36526,$D559&lt;&gt;INT($D559)),"Fix: date received",IF($D559&gt;AsOf,"Fix: date received is after the as-of date",IF(NOT(ISNUMBER($E559)),"Fix: amount must be a number",IF($E559&lt;=0,"Fix: amount must be more than 0",IF(ROUND($E559,2)&lt;&gt;$E559,"Fix: amount in dollars and cents",IF($E559&gt;999999.99,"Fix: amount too large","OK")))))))))))))</f>
        <v/>
      </c>
    </row>
    <row r="560" customFormat="false" ht="15" hidden="false" customHeight="false" outlineLevel="0" collapsed="false">
      <c r="A560" s="11"/>
      <c r="B560" s="11"/>
      <c r="C560" s="15" t="str">
        <f aca="false">IF($B560="","",IFERROR(INDEX(Customers!$B$11:$B$5000,MATCH($B560,Customers!$A$11:$A$5000,0)),"Unknown ID"))</f>
        <v/>
      </c>
      <c r="D560" s="12"/>
      <c r="E560" s="18"/>
      <c r="F560" s="11"/>
      <c r="G560" s="15" t="str">
        <f aca="false">IF(AND($A560="",$B560="",$D560="",$E560="",$F560=""),"",IF($A560="","Fix: add a payment ID",IF(COUNTIF($A$6:$A$5000,$A560)+COUNTIF(Charges!$A$6:$A$5000,$A560)&gt;1,"Fix: duplicate ID",IF($B560="","Fix: choose a customer ID",IF(COUNTIF(Customers!$A$11:$A$5000,$B560)=0,"Fix: unknown customer ID",IF(COUNTIF(Customers!$A$11:$A$5000,$B560)&gt;1,"Fix: customer ID used twice on Customers",IF(NOT(ISNUMBER($D560)),"Fix: date received",IF(OR($D560&lt;36526,$D560&lt;&gt;INT($D560)),"Fix: date received",IF($D560&gt;AsOf,"Fix: date received is after the as-of date",IF(NOT(ISNUMBER($E560)),"Fix: amount must be a number",IF($E560&lt;=0,"Fix: amount must be more than 0",IF(ROUND($E560,2)&lt;&gt;$E560,"Fix: amount in dollars and cents",IF($E560&gt;999999.99,"Fix: amount too large","OK")))))))))))))</f>
        <v/>
      </c>
    </row>
    <row r="561" customFormat="false" ht="15" hidden="false" customHeight="false" outlineLevel="0" collapsed="false">
      <c r="A561" s="11"/>
      <c r="B561" s="11"/>
      <c r="C561" s="15" t="str">
        <f aca="false">IF($B561="","",IFERROR(INDEX(Customers!$B$11:$B$5000,MATCH($B561,Customers!$A$11:$A$5000,0)),"Unknown ID"))</f>
        <v/>
      </c>
      <c r="D561" s="12"/>
      <c r="E561" s="18"/>
      <c r="F561" s="11"/>
      <c r="G561" s="15" t="str">
        <f aca="false">IF(AND($A561="",$B561="",$D561="",$E561="",$F561=""),"",IF($A561="","Fix: add a payment ID",IF(COUNTIF($A$6:$A$5000,$A561)+COUNTIF(Charges!$A$6:$A$5000,$A561)&gt;1,"Fix: duplicate ID",IF($B561="","Fix: choose a customer ID",IF(COUNTIF(Customers!$A$11:$A$5000,$B561)=0,"Fix: unknown customer ID",IF(COUNTIF(Customers!$A$11:$A$5000,$B561)&gt;1,"Fix: customer ID used twice on Customers",IF(NOT(ISNUMBER($D561)),"Fix: date received",IF(OR($D561&lt;36526,$D561&lt;&gt;INT($D561)),"Fix: date received",IF($D561&gt;AsOf,"Fix: date received is after the as-of date",IF(NOT(ISNUMBER($E561)),"Fix: amount must be a number",IF($E561&lt;=0,"Fix: amount must be more than 0",IF(ROUND($E561,2)&lt;&gt;$E561,"Fix: amount in dollars and cents",IF($E561&gt;999999.99,"Fix: amount too large","OK")))))))))))))</f>
        <v/>
      </c>
    </row>
    <row r="562" customFormat="false" ht="15" hidden="false" customHeight="false" outlineLevel="0" collapsed="false">
      <c r="A562" s="11"/>
      <c r="B562" s="11"/>
      <c r="C562" s="15" t="str">
        <f aca="false">IF($B562="","",IFERROR(INDEX(Customers!$B$11:$B$5000,MATCH($B562,Customers!$A$11:$A$5000,0)),"Unknown ID"))</f>
        <v/>
      </c>
      <c r="D562" s="12"/>
      <c r="E562" s="18"/>
      <c r="F562" s="11"/>
      <c r="G562" s="15" t="str">
        <f aca="false">IF(AND($A562="",$B562="",$D562="",$E562="",$F562=""),"",IF($A562="","Fix: add a payment ID",IF(COUNTIF($A$6:$A$5000,$A562)+COUNTIF(Charges!$A$6:$A$5000,$A562)&gt;1,"Fix: duplicate ID",IF($B562="","Fix: choose a customer ID",IF(COUNTIF(Customers!$A$11:$A$5000,$B562)=0,"Fix: unknown customer ID",IF(COUNTIF(Customers!$A$11:$A$5000,$B562)&gt;1,"Fix: customer ID used twice on Customers",IF(NOT(ISNUMBER($D562)),"Fix: date received",IF(OR($D562&lt;36526,$D562&lt;&gt;INT($D562)),"Fix: date received",IF($D562&gt;AsOf,"Fix: date received is after the as-of date",IF(NOT(ISNUMBER($E562)),"Fix: amount must be a number",IF($E562&lt;=0,"Fix: amount must be more than 0",IF(ROUND($E562,2)&lt;&gt;$E562,"Fix: amount in dollars and cents",IF($E562&gt;999999.99,"Fix: amount too large","OK")))))))))))))</f>
        <v/>
      </c>
    </row>
    <row r="563" customFormat="false" ht="15" hidden="false" customHeight="false" outlineLevel="0" collapsed="false">
      <c r="A563" s="11"/>
      <c r="B563" s="11"/>
      <c r="C563" s="15" t="str">
        <f aca="false">IF($B563="","",IFERROR(INDEX(Customers!$B$11:$B$5000,MATCH($B563,Customers!$A$11:$A$5000,0)),"Unknown ID"))</f>
        <v/>
      </c>
      <c r="D563" s="12"/>
      <c r="E563" s="18"/>
      <c r="F563" s="11"/>
      <c r="G563" s="15" t="str">
        <f aca="false">IF(AND($A563="",$B563="",$D563="",$E563="",$F563=""),"",IF($A563="","Fix: add a payment ID",IF(COUNTIF($A$6:$A$5000,$A563)+COUNTIF(Charges!$A$6:$A$5000,$A563)&gt;1,"Fix: duplicate ID",IF($B563="","Fix: choose a customer ID",IF(COUNTIF(Customers!$A$11:$A$5000,$B563)=0,"Fix: unknown customer ID",IF(COUNTIF(Customers!$A$11:$A$5000,$B563)&gt;1,"Fix: customer ID used twice on Customers",IF(NOT(ISNUMBER($D563)),"Fix: date received",IF(OR($D563&lt;36526,$D563&lt;&gt;INT($D563)),"Fix: date received",IF($D563&gt;AsOf,"Fix: date received is after the as-of date",IF(NOT(ISNUMBER($E563)),"Fix: amount must be a number",IF($E563&lt;=0,"Fix: amount must be more than 0",IF(ROUND($E563,2)&lt;&gt;$E563,"Fix: amount in dollars and cents",IF($E563&gt;999999.99,"Fix: amount too large","OK")))))))))))))</f>
        <v/>
      </c>
    </row>
    <row r="564" customFormat="false" ht="15" hidden="false" customHeight="false" outlineLevel="0" collapsed="false">
      <c r="A564" s="11"/>
      <c r="B564" s="11"/>
      <c r="C564" s="15" t="str">
        <f aca="false">IF($B564="","",IFERROR(INDEX(Customers!$B$11:$B$5000,MATCH($B564,Customers!$A$11:$A$5000,0)),"Unknown ID"))</f>
        <v/>
      </c>
      <c r="D564" s="12"/>
      <c r="E564" s="18"/>
      <c r="F564" s="11"/>
      <c r="G564" s="15" t="str">
        <f aca="false">IF(AND($A564="",$B564="",$D564="",$E564="",$F564=""),"",IF($A564="","Fix: add a payment ID",IF(COUNTIF($A$6:$A$5000,$A564)+COUNTIF(Charges!$A$6:$A$5000,$A564)&gt;1,"Fix: duplicate ID",IF($B564="","Fix: choose a customer ID",IF(COUNTIF(Customers!$A$11:$A$5000,$B564)=0,"Fix: unknown customer ID",IF(COUNTIF(Customers!$A$11:$A$5000,$B564)&gt;1,"Fix: customer ID used twice on Customers",IF(NOT(ISNUMBER($D564)),"Fix: date received",IF(OR($D564&lt;36526,$D564&lt;&gt;INT($D564)),"Fix: date received",IF($D564&gt;AsOf,"Fix: date received is after the as-of date",IF(NOT(ISNUMBER($E564)),"Fix: amount must be a number",IF($E564&lt;=0,"Fix: amount must be more than 0",IF(ROUND($E564,2)&lt;&gt;$E564,"Fix: amount in dollars and cents",IF($E564&gt;999999.99,"Fix: amount too large","OK")))))))))))))</f>
        <v/>
      </c>
    </row>
    <row r="565" customFormat="false" ht="15" hidden="false" customHeight="false" outlineLevel="0" collapsed="false">
      <c r="A565" s="11"/>
      <c r="B565" s="11"/>
      <c r="C565" s="15" t="str">
        <f aca="false">IF($B565="","",IFERROR(INDEX(Customers!$B$11:$B$5000,MATCH($B565,Customers!$A$11:$A$5000,0)),"Unknown ID"))</f>
        <v/>
      </c>
      <c r="D565" s="12"/>
      <c r="E565" s="18"/>
      <c r="F565" s="11"/>
      <c r="G565" s="15" t="str">
        <f aca="false">IF(AND($A565="",$B565="",$D565="",$E565="",$F565=""),"",IF($A565="","Fix: add a payment ID",IF(COUNTIF($A$6:$A$5000,$A565)+COUNTIF(Charges!$A$6:$A$5000,$A565)&gt;1,"Fix: duplicate ID",IF($B565="","Fix: choose a customer ID",IF(COUNTIF(Customers!$A$11:$A$5000,$B565)=0,"Fix: unknown customer ID",IF(COUNTIF(Customers!$A$11:$A$5000,$B565)&gt;1,"Fix: customer ID used twice on Customers",IF(NOT(ISNUMBER($D565)),"Fix: date received",IF(OR($D565&lt;36526,$D565&lt;&gt;INT($D565)),"Fix: date received",IF($D565&gt;AsOf,"Fix: date received is after the as-of date",IF(NOT(ISNUMBER($E565)),"Fix: amount must be a number",IF($E565&lt;=0,"Fix: amount must be more than 0",IF(ROUND($E565,2)&lt;&gt;$E565,"Fix: amount in dollars and cents",IF($E565&gt;999999.99,"Fix: amount too large","OK")))))))))))))</f>
        <v/>
      </c>
    </row>
    <row r="566" customFormat="false" ht="15" hidden="false" customHeight="false" outlineLevel="0" collapsed="false">
      <c r="A566" s="11"/>
      <c r="B566" s="11"/>
      <c r="C566" s="15" t="str">
        <f aca="false">IF($B566="","",IFERROR(INDEX(Customers!$B$11:$B$5000,MATCH($B566,Customers!$A$11:$A$5000,0)),"Unknown ID"))</f>
        <v/>
      </c>
      <c r="D566" s="12"/>
      <c r="E566" s="18"/>
      <c r="F566" s="11"/>
      <c r="G566" s="15" t="str">
        <f aca="false">IF(AND($A566="",$B566="",$D566="",$E566="",$F566=""),"",IF($A566="","Fix: add a payment ID",IF(COUNTIF($A$6:$A$5000,$A566)+COUNTIF(Charges!$A$6:$A$5000,$A566)&gt;1,"Fix: duplicate ID",IF($B566="","Fix: choose a customer ID",IF(COUNTIF(Customers!$A$11:$A$5000,$B566)=0,"Fix: unknown customer ID",IF(COUNTIF(Customers!$A$11:$A$5000,$B566)&gt;1,"Fix: customer ID used twice on Customers",IF(NOT(ISNUMBER($D566)),"Fix: date received",IF(OR($D566&lt;36526,$D566&lt;&gt;INT($D566)),"Fix: date received",IF($D566&gt;AsOf,"Fix: date received is after the as-of date",IF(NOT(ISNUMBER($E566)),"Fix: amount must be a number",IF($E566&lt;=0,"Fix: amount must be more than 0",IF(ROUND($E566,2)&lt;&gt;$E566,"Fix: amount in dollars and cents",IF($E566&gt;999999.99,"Fix: amount too large","OK")))))))))))))</f>
        <v/>
      </c>
    </row>
    <row r="567" customFormat="false" ht="15" hidden="false" customHeight="false" outlineLevel="0" collapsed="false">
      <c r="A567" s="11"/>
      <c r="B567" s="11"/>
      <c r="C567" s="15" t="str">
        <f aca="false">IF($B567="","",IFERROR(INDEX(Customers!$B$11:$B$5000,MATCH($B567,Customers!$A$11:$A$5000,0)),"Unknown ID"))</f>
        <v/>
      </c>
      <c r="D567" s="12"/>
      <c r="E567" s="18"/>
      <c r="F567" s="11"/>
      <c r="G567" s="15" t="str">
        <f aca="false">IF(AND($A567="",$B567="",$D567="",$E567="",$F567=""),"",IF($A567="","Fix: add a payment ID",IF(COUNTIF($A$6:$A$5000,$A567)+COUNTIF(Charges!$A$6:$A$5000,$A567)&gt;1,"Fix: duplicate ID",IF($B567="","Fix: choose a customer ID",IF(COUNTIF(Customers!$A$11:$A$5000,$B567)=0,"Fix: unknown customer ID",IF(COUNTIF(Customers!$A$11:$A$5000,$B567)&gt;1,"Fix: customer ID used twice on Customers",IF(NOT(ISNUMBER($D567)),"Fix: date received",IF(OR($D567&lt;36526,$D567&lt;&gt;INT($D567)),"Fix: date received",IF($D567&gt;AsOf,"Fix: date received is after the as-of date",IF(NOT(ISNUMBER($E567)),"Fix: amount must be a number",IF($E567&lt;=0,"Fix: amount must be more than 0",IF(ROUND($E567,2)&lt;&gt;$E567,"Fix: amount in dollars and cents",IF($E567&gt;999999.99,"Fix: amount too large","OK")))))))))))))</f>
        <v/>
      </c>
    </row>
    <row r="568" customFormat="false" ht="15" hidden="false" customHeight="false" outlineLevel="0" collapsed="false">
      <c r="A568" s="11"/>
      <c r="B568" s="11"/>
      <c r="C568" s="15" t="str">
        <f aca="false">IF($B568="","",IFERROR(INDEX(Customers!$B$11:$B$5000,MATCH($B568,Customers!$A$11:$A$5000,0)),"Unknown ID"))</f>
        <v/>
      </c>
      <c r="D568" s="12"/>
      <c r="E568" s="18"/>
      <c r="F568" s="11"/>
      <c r="G568" s="15" t="str">
        <f aca="false">IF(AND($A568="",$B568="",$D568="",$E568="",$F568=""),"",IF($A568="","Fix: add a payment ID",IF(COUNTIF($A$6:$A$5000,$A568)+COUNTIF(Charges!$A$6:$A$5000,$A568)&gt;1,"Fix: duplicate ID",IF($B568="","Fix: choose a customer ID",IF(COUNTIF(Customers!$A$11:$A$5000,$B568)=0,"Fix: unknown customer ID",IF(COUNTIF(Customers!$A$11:$A$5000,$B568)&gt;1,"Fix: customer ID used twice on Customers",IF(NOT(ISNUMBER($D568)),"Fix: date received",IF(OR($D568&lt;36526,$D568&lt;&gt;INT($D568)),"Fix: date received",IF($D568&gt;AsOf,"Fix: date received is after the as-of date",IF(NOT(ISNUMBER($E568)),"Fix: amount must be a number",IF($E568&lt;=0,"Fix: amount must be more than 0",IF(ROUND($E568,2)&lt;&gt;$E568,"Fix: amount in dollars and cents",IF($E568&gt;999999.99,"Fix: amount too large","OK")))))))))))))</f>
        <v/>
      </c>
    </row>
    <row r="569" customFormat="false" ht="15" hidden="false" customHeight="false" outlineLevel="0" collapsed="false">
      <c r="A569" s="11"/>
      <c r="B569" s="11"/>
      <c r="C569" s="15" t="str">
        <f aca="false">IF($B569="","",IFERROR(INDEX(Customers!$B$11:$B$5000,MATCH($B569,Customers!$A$11:$A$5000,0)),"Unknown ID"))</f>
        <v/>
      </c>
      <c r="D569" s="12"/>
      <c r="E569" s="18"/>
      <c r="F569" s="11"/>
      <c r="G569" s="15" t="str">
        <f aca="false">IF(AND($A569="",$B569="",$D569="",$E569="",$F569=""),"",IF($A569="","Fix: add a payment ID",IF(COUNTIF($A$6:$A$5000,$A569)+COUNTIF(Charges!$A$6:$A$5000,$A569)&gt;1,"Fix: duplicate ID",IF($B569="","Fix: choose a customer ID",IF(COUNTIF(Customers!$A$11:$A$5000,$B569)=0,"Fix: unknown customer ID",IF(COUNTIF(Customers!$A$11:$A$5000,$B569)&gt;1,"Fix: customer ID used twice on Customers",IF(NOT(ISNUMBER($D569)),"Fix: date received",IF(OR($D569&lt;36526,$D569&lt;&gt;INT($D569)),"Fix: date received",IF($D569&gt;AsOf,"Fix: date received is after the as-of date",IF(NOT(ISNUMBER($E569)),"Fix: amount must be a number",IF($E569&lt;=0,"Fix: amount must be more than 0",IF(ROUND($E569,2)&lt;&gt;$E569,"Fix: amount in dollars and cents",IF($E569&gt;999999.99,"Fix: amount too large","OK")))))))))))))</f>
        <v/>
      </c>
    </row>
    <row r="570" customFormat="false" ht="15" hidden="false" customHeight="false" outlineLevel="0" collapsed="false">
      <c r="A570" s="11"/>
      <c r="B570" s="11"/>
      <c r="C570" s="15" t="str">
        <f aca="false">IF($B570="","",IFERROR(INDEX(Customers!$B$11:$B$5000,MATCH($B570,Customers!$A$11:$A$5000,0)),"Unknown ID"))</f>
        <v/>
      </c>
      <c r="D570" s="12"/>
      <c r="E570" s="18"/>
      <c r="F570" s="11"/>
      <c r="G570" s="15" t="str">
        <f aca="false">IF(AND($A570="",$B570="",$D570="",$E570="",$F570=""),"",IF($A570="","Fix: add a payment ID",IF(COUNTIF($A$6:$A$5000,$A570)+COUNTIF(Charges!$A$6:$A$5000,$A570)&gt;1,"Fix: duplicate ID",IF($B570="","Fix: choose a customer ID",IF(COUNTIF(Customers!$A$11:$A$5000,$B570)=0,"Fix: unknown customer ID",IF(COUNTIF(Customers!$A$11:$A$5000,$B570)&gt;1,"Fix: customer ID used twice on Customers",IF(NOT(ISNUMBER($D570)),"Fix: date received",IF(OR($D570&lt;36526,$D570&lt;&gt;INT($D570)),"Fix: date received",IF($D570&gt;AsOf,"Fix: date received is after the as-of date",IF(NOT(ISNUMBER($E570)),"Fix: amount must be a number",IF($E570&lt;=0,"Fix: amount must be more than 0",IF(ROUND($E570,2)&lt;&gt;$E570,"Fix: amount in dollars and cents",IF($E570&gt;999999.99,"Fix: amount too large","OK")))))))))))))</f>
        <v/>
      </c>
    </row>
    <row r="571" customFormat="false" ht="15" hidden="false" customHeight="false" outlineLevel="0" collapsed="false">
      <c r="A571" s="11"/>
      <c r="B571" s="11"/>
      <c r="C571" s="15" t="str">
        <f aca="false">IF($B571="","",IFERROR(INDEX(Customers!$B$11:$B$5000,MATCH($B571,Customers!$A$11:$A$5000,0)),"Unknown ID"))</f>
        <v/>
      </c>
      <c r="D571" s="12"/>
      <c r="E571" s="18"/>
      <c r="F571" s="11"/>
      <c r="G571" s="15" t="str">
        <f aca="false">IF(AND($A571="",$B571="",$D571="",$E571="",$F571=""),"",IF($A571="","Fix: add a payment ID",IF(COUNTIF($A$6:$A$5000,$A571)+COUNTIF(Charges!$A$6:$A$5000,$A571)&gt;1,"Fix: duplicate ID",IF($B571="","Fix: choose a customer ID",IF(COUNTIF(Customers!$A$11:$A$5000,$B571)=0,"Fix: unknown customer ID",IF(COUNTIF(Customers!$A$11:$A$5000,$B571)&gt;1,"Fix: customer ID used twice on Customers",IF(NOT(ISNUMBER($D571)),"Fix: date received",IF(OR($D571&lt;36526,$D571&lt;&gt;INT($D571)),"Fix: date received",IF($D571&gt;AsOf,"Fix: date received is after the as-of date",IF(NOT(ISNUMBER($E571)),"Fix: amount must be a number",IF($E571&lt;=0,"Fix: amount must be more than 0",IF(ROUND($E571,2)&lt;&gt;$E571,"Fix: amount in dollars and cents",IF($E571&gt;999999.99,"Fix: amount too large","OK")))))))))))))</f>
        <v/>
      </c>
    </row>
    <row r="572" customFormat="false" ht="15" hidden="false" customHeight="false" outlineLevel="0" collapsed="false">
      <c r="A572" s="11"/>
      <c r="B572" s="11"/>
      <c r="C572" s="15" t="str">
        <f aca="false">IF($B572="","",IFERROR(INDEX(Customers!$B$11:$B$5000,MATCH($B572,Customers!$A$11:$A$5000,0)),"Unknown ID"))</f>
        <v/>
      </c>
      <c r="D572" s="12"/>
      <c r="E572" s="18"/>
      <c r="F572" s="11"/>
      <c r="G572" s="15" t="str">
        <f aca="false">IF(AND($A572="",$B572="",$D572="",$E572="",$F572=""),"",IF($A572="","Fix: add a payment ID",IF(COUNTIF($A$6:$A$5000,$A572)+COUNTIF(Charges!$A$6:$A$5000,$A572)&gt;1,"Fix: duplicate ID",IF($B572="","Fix: choose a customer ID",IF(COUNTIF(Customers!$A$11:$A$5000,$B572)=0,"Fix: unknown customer ID",IF(COUNTIF(Customers!$A$11:$A$5000,$B572)&gt;1,"Fix: customer ID used twice on Customers",IF(NOT(ISNUMBER($D572)),"Fix: date received",IF(OR($D572&lt;36526,$D572&lt;&gt;INT($D572)),"Fix: date received",IF($D572&gt;AsOf,"Fix: date received is after the as-of date",IF(NOT(ISNUMBER($E572)),"Fix: amount must be a number",IF($E572&lt;=0,"Fix: amount must be more than 0",IF(ROUND($E572,2)&lt;&gt;$E572,"Fix: amount in dollars and cents",IF($E572&gt;999999.99,"Fix: amount too large","OK")))))))))))))</f>
        <v/>
      </c>
    </row>
    <row r="573" customFormat="false" ht="15" hidden="false" customHeight="false" outlineLevel="0" collapsed="false">
      <c r="A573" s="11"/>
      <c r="B573" s="11"/>
      <c r="C573" s="15" t="str">
        <f aca="false">IF($B573="","",IFERROR(INDEX(Customers!$B$11:$B$5000,MATCH($B573,Customers!$A$11:$A$5000,0)),"Unknown ID"))</f>
        <v/>
      </c>
      <c r="D573" s="12"/>
      <c r="E573" s="18"/>
      <c r="F573" s="11"/>
      <c r="G573" s="15" t="str">
        <f aca="false">IF(AND($A573="",$B573="",$D573="",$E573="",$F573=""),"",IF($A573="","Fix: add a payment ID",IF(COUNTIF($A$6:$A$5000,$A573)+COUNTIF(Charges!$A$6:$A$5000,$A573)&gt;1,"Fix: duplicate ID",IF($B573="","Fix: choose a customer ID",IF(COUNTIF(Customers!$A$11:$A$5000,$B573)=0,"Fix: unknown customer ID",IF(COUNTIF(Customers!$A$11:$A$5000,$B573)&gt;1,"Fix: customer ID used twice on Customers",IF(NOT(ISNUMBER($D573)),"Fix: date received",IF(OR($D573&lt;36526,$D573&lt;&gt;INT($D573)),"Fix: date received",IF($D573&gt;AsOf,"Fix: date received is after the as-of date",IF(NOT(ISNUMBER($E573)),"Fix: amount must be a number",IF($E573&lt;=0,"Fix: amount must be more than 0",IF(ROUND($E573,2)&lt;&gt;$E573,"Fix: amount in dollars and cents",IF($E573&gt;999999.99,"Fix: amount too large","OK")))))))))))))</f>
        <v/>
      </c>
    </row>
    <row r="574" customFormat="false" ht="15" hidden="false" customHeight="false" outlineLevel="0" collapsed="false">
      <c r="A574" s="11"/>
      <c r="B574" s="11"/>
      <c r="C574" s="15" t="str">
        <f aca="false">IF($B574="","",IFERROR(INDEX(Customers!$B$11:$B$5000,MATCH($B574,Customers!$A$11:$A$5000,0)),"Unknown ID"))</f>
        <v/>
      </c>
      <c r="D574" s="12"/>
      <c r="E574" s="18"/>
      <c r="F574" s="11"/>
      <c r="G574" s="15" t="str">
        <f aca="false">IF(AND($A574="",$B574="",$D574="",$E574="",$F574=""),"",IF($A574="","Fix: add a payment ID",IF(COUNTIF($A$6:$A$5000,$A574)+COUNTIF(Charges!$A$6:$A$5000,$A574)&gt;1,"Fix: duplicate ID",IF($B574="","Fix: choose a customer ID",IF(COUNTIF(Customers!$A$11:$A$5000,$B574)=0,"Fix: unknown customer ID",IF(COUNTIF(Customers!$A$11:$A$5000,$B574)&gt;1,"Fix: customer ID used twice on Customers",IF(NOT(ISNUMBER($D574)),"Fix: date received",IF(OR($D574&lt;36526,$D574&lt;&gt;INT($D574)),"Fix: date received",IF($D574&gt;AsOf,"Fix: date received is after the as-of date",IF(NOT(ISNUMBER($E574)),"Fix: amount must be a number",IF($E574&lt;=0,"Fix: amount must be more than 0",IF(ROUND($E574,2)&lt;&gt;$E574,"Fix: amount in dollars and cents",IF($E574&gt;999999.99,"Fix: amount too large","OK")))))))))))))</f>
        <v/>
      </c>
    </row>
    <row r="575" customFormat="false" ht="15" hidden="false" customHeight="false" outlineLevel="0" collapsed="false">
      <c r="A575" s="11"/>
      <c r="B575" s="11"/>
      <c r="C575" s="15" t="str">
        <f aca="false">IF($B575="","",IFERROR(INDEX(Customers!$B$11:$B$5000,MATCH($B575,Customers!$A$11:$A$5000,0)),"Unknown ID"))</f>
        <v/>
      </c>
      <c r="D575" s="12"/>
      <c r="E575" s="18"/>
      <c r="F575" s="11"/>
      <c r="G575" s="15" t="str">
        <f aca="false">IF(AND($A575="",$B575="",$D575="",$E575="",$F575=""),"",IF($A575="","Fix: add a payment ID",IF(COUNTIF($A$6:$A$5000,$A575)+COUNTIF(Charges!$A$6:$A$5000,$A575)&gt;1,"Fix: duplicate ID",IF($B575="","Fix: choose a customer ID",IF(COUNTIF(Customers!$A$11:$A$5000,$B575)=0,"Fix: unknown customer ID",IF(COUNTIF(Customers!$A$11:$A$5000,$B575)&gt;1,"Fix: customer ID used twice on Customers",IF(NOT(ISNUMBER($D575)),"Fix: date received",IF(OR($D575&lt;36526,$D575&lt;&gt;INT($D575)),"Fix: date received",IF($D575&gt;AsOf,"Fix: date received is after the as-of date",IF(NOT(ISNUMBER($E575)),"Fix: amount must be a number",IF($E575&lt;=0,"Fix: amount must be more than 0",IF(ROUND($E575,2)&lt;&gt;$E575,"Fix: amount in dollars and cents",IF($E575&gt;999999.99,"Fix: amount too large","OK")))))))))))))</f>
        <v/>
      </c>
    </row>
    <row r="576" customFormat="false" ht="15" hidden="false" customHeight="false" outlineLevel="0" collapsed="false">
      <c r="A576" s="11"/>
      <c r="B576" s="11"/>
      <c r="C576" s="15" t="str">
        <f aca="false">IF($B576="","",IFERROR(INDEX(Customers!$B$11:$B$5000,MATCH($B576,Customers!$A$11:$A$5000,0)),"Unknown ID"))</f>
        <v/>
      </c>
      <c r="D576" s="12"/>
      <c r="E576" s="18"/>
      <c r="F576" s="11"/>
      <c r="G576" s="15" t="str">
        <f aca="false">IF(AND($A576="",$B576="",$D576="",$E576="",$F576=""),"",IF($A576="","Fix: add a payment ID",IF(COUNTIF($A$6:$A$5000,$A576)+COUNTIF(Charges!$A$6:$A$5000,$A576)&gt;1,"Fix: duplicate ID",IF($B576="","Fix: choose a customer ID",IF(COUNTIF(Customers!$A$11:$A$5000,$B576)=0,"Fix: unknown customer ID",IF(COUNTIF(Customers!$A$11:$A$5000,$B576)&gt;1,"Fix: customer ID used twice on Customers",IF(NOT(ISNUMBER($D576)),"Fix: date received",IF(OR($D576&lt;36526,$D576&lt;&gt;INT($D576)),"Fix: date received",IF($D576&gt;AsOf,"Fix: date received is after the as-of date",IF(NOT(ISNUMBER($E576)),"Fix: amount must be a number",IF($E576&lt;=0,"Fix: amount must be more than 0",IF(ROUND($E576,2)&lt;&gt;$E576,"Fix: amount in dollars and cents",IF($E576&gt;999999.99,"Fix: amount too large","OK")))))))))))))</f>
        <v/>
      </c>
    </row>
    <row r="577" customFormat="false" ht="15" hidden="false" customHeight="false" outlineLevel="0" collapsed="false">
      <c r="A577" s="11"/>
      <c r="B577" s="11"/>
      <c r="C577" s="15" t="str">
        <f aca="false">IF($B577="","",IFERROR(INDEX(Customers!$B$11:$B$5000,MATCH($B577,Customers!$A$11:$A$5000,0)),"Unknown ID"))</f>
        <v/>
      </c>
      <c r="D577" s="12"/>
      <c r="E577" s="18"/>
      <c r="F577" s="11"/>
      <c r="G577" s="15" t="str">
        <f aca="false">IF(AND($A577="",$B577="",$D577="",$E577="",$F577=""),"",IF($A577="","Fix: add a payment ID",IF(COUNTIF($A$6:$A$5000,$A577)+COUNTIF(Charges!$A$6:$A$5000,$A577)&gt;1,"Fix: duplicate ID",IF($B577="","Fix: choose a customer ID",IF(COUNTIF(Customers!$A$11:$A$5000,$B577)=0,"Fix: unknown customer ID",IF(COUNTIF(Customers!$A$11:$A$5000,$B577)&gt;1,"Fix: customer ID used twice on Customers",IF(NOT(ISNUMBER($D577)),"Fix: date received",IF(OR($D577&lt;36526,$D577&lt;&gt;INT($D577)),"Fix: date received",IF($D577&gt;AsOf,"Fix: date received is after the as-of date",IF(NOT(ISNUMBER($E577)),"Fix: amount must be a number",IF($E577&lt;=0,"Fix: amount must be more than 0",IF(ROUND($E577,2)&lt;&gt;$E577,"Fix: amount in dollars and cents",IF($E577&gt;999999.99,"Fix: amount too large","OK")))))))))))))</f>
        <v/>
      </c>
    </row>
    <row r="578" customFormat="false" ht="15" hidden="false" customHeight="false" outlineLevel="0" collapsed="false">
      <c r="A578" s="11"/>
      <c r="B578" s="11"/>
      <c r="C578" s="15" t="str">
        <f aca="false">IF($B578="","",IFERROR(INDEX(Customers!$B$11:$B$5000,MATCH($B578,Customers!$A$11:$A$5000,0)),"Unknown ID"))</f>
        <v/>
      </c>
      <c r="D578" s="12"/>
      <c r="E578" s="18"/>
      <c r="F578" s="11"/>
      <c r="G578" s="15" t="str">
        <f aca="false">IF(AND($A578="",$B578="",$D578="",$E578="",$F578=""),"",IF($A578="","Fix: add a payment ID",IF(COUNTIF($A$6:$A$5000,$A578)+COUNTIF(Charges!$A$6:$A$5000,$A578)&gt;1,"Fix: duplicate ID",IF($B578="","Fix: choose a customer ID",IF(COUNTIF(Customers!$A$11:$A$5000,$B578)=0,"Fix: unknown customer ID",IF(COUNTIF(Customers!$A$11:$A$5000,$B578)&gt;1,"Fix: customer ID used twice on Customers",IF(NOT(ISNUMBER($D578)),"Fix: date received",IF(OR($D578&lt;36526,$D578&lt;&gt;INT($D578)),"Fix: date received",IF($D578&gt;AsOf,"Fix: date received is after the as-of date",IF(NOT(ISNUMBER($E578)),"Fix: amount must be a number",IF($E578&lt;=0,"Fix: amount must be more than 0",IF(ROUND($E578,2)&lt;&gt;$E578,"Fix: amount in dollars and cents",IF($E578&gt;999999.99,"Fix: amount too large","OK")))))))))))))</f>
        <v/>
      </c>
    </row>
    <row r="579" customFormat="false" ht="15" hidden="false" customHeight="false" outlineLevel="0" collapsed="false">
      <c r="A579" s="11"/>
      <c r="B579" s="11"/>
      <c r="C579" s="15" t="str">
        <f aca="false">IF($B579="","",IFERROR(INDEX(Customers!$B$11:$B$5000,MATCH($B579,Customers!$A$11:$A$5000,0)),"Unknown ID"))</f>
        <v/>
      </c>
      <c r="D579" s="12"/>
      <c r="E579" s="18"/>
      <c r="F579" s="11"/>
      <c r="G579" s="15" t="str">
        <f aca="false">IF(AND($A579="",$B579="",$D579="",$E579="",$F579=""),"",IF($A579="","Fix: add a payment ID",IF(COUNTIF($A$6:$A$5000,$A579)+COUNTIF(Charges!$A$6:$A$5000,$A579)&gt;1,"Fix: duplicate ID",IF($B579="","Fix: choose a customer ID",IF(COUNTIF(Customers!$A$11:$A$5000,$B579)=0,"Fix: unknown customer ID",IF(COUNTIF(Customers!$A$11:$A$5000,$B579)&gt;1,"Fix: customer ID used twice on Customers",IF(NOT(ISNUMBER($D579)),"Fix: date received",IF(OR($D579&lt;36526,$D579&lt;&gt;INT($D579)),"Fix: date received",IF($D579&gt;AsOf,"Fix: date received is after the as-of date",IF(NOT(ISNUMBER($E579)),"Fix: amount must be a number",IF($E579&lt;=0,"Fix: amount must be more than 0",IF(ROUND($E579,2)&lt;&gt;$E579,"Fix: amount in dollars and cents",IF($E579&gt;999999.99,"Fix: amount too large","OK")))))))))))))</f>
        <v/>
      </c>
    </row>
    <row r="580" customFormat="false" ht="15" hidden="false" customHeight="false" outlineLevel="0" collapsed="false">
      <c r="A580" s="11"/>
      <c r="B580" s="11"/>
      <c r="C580" s="15" t="str">
        <f aca="false">IF($B580="","",IFERROR(INDEX(Customers!$B$11:$B$5000,MATCH($B580,Customers!$A$11:$A$5000,0)),"Unknown ID"))</f>
        <v/>
      </c>
      <c r="D580" s="12"/>
      <c r="E580" s="18"/>
      <c r="F580" s="11"/>
      <c r="G580" s="15" t="str">
        <f aca="false">IF(AND($A580="",$B580="",$D580="",$E580="",$F580=""),"",IF($A580="","Fix: add a payment ID",IF(COUNTIF($A$6:$A$5000,$A580)+COUNTIF(Charges!$A$6:$A$5000,$A580)&gt;1,"Fix: duplicate ID",IF($B580="","Fix: choose a customer ID",IF(COUNTIF(Customers!$A$11:$A$5000,$B580)=0,"Fix: unknown customer ID",IF(COUNTIF(Customers!$A$11:$A$5000,$B580)&gt;1,"Fix: customer ID used twice on Customers",IF(NOT(ISNUMBER($D580)),"Fix: date received",IF(OR($D580&lt;36526,$D580&lt;&gt;INT($D580)),"Fix: date received",IF($D580&gt;AsOf,"Fix: date received is after the as-of date",IF(NOT(ISNUMBER($E580)),"Fix: amount must be a number",IF($E580&lt;=0,"Fix: amount must be more than 0",IF(ROUND($E580,2)&lt;&gt;$E580,"Fix: amount in dollars and cents",IF($E580&gt;999999.99,"Fix: amount too large","OK")))))))))))))</f>
        <v/>
      </c>
    </row>
    <row r="581" customFormat="false" ht="15" hidden="false" customHeight="false" outlineLevel="0" collapsed="false">
      <c r="A581" s="11"/>
      <c r="B581" s="11"/>
      <c r="C581" s="15" t="str">
        <f aca="false">IF($B581="","",IFERROR(INDEX(Customers!$B$11:$B$5000,MATCH($B581,Customers!$A$11:$A$5000,0)),"Unknown ID"))</f>
        <v/>
      </c>
      <c r="D581" s="12"/>
      <c r="E581" s="18"/>
      <c r="F581" s="11"/>
      <c r="G581" s="15" t="str">
        <f aca="false">IF(AND($A581="",$B581="",$D581="",$E581="",$F581=""),"",IF($A581="","Fix: add a payment ID",IF(COUNTIF($A$6:$A$5000,$A581)+COUNTIF(Charges!$A$6:$A$5000,$A581)&gt;1,"Fix: duplicate ID",IF($B581="","Fix: choose a customer ID",IF(COUNTIF(Customers!$A$11:$A$5000,$B581)=0,"Fix: unknown customer ID",IF(COUNTIF(Customers!$A$11:$A$5000,$B581)&gt;1,"Fix: customer ID used twice on Customers",IF(NOT(ISNUMBER($D581)),"Fix: date received",IF(OR($D581&lt;36526,$D581&lt;&gt;INT($D581)),"Fix: date received",IF($D581&gt;AsOf,"Fix: date received is after the as-of date",IF(NOT(ISNUMBER($E581)),"Fix: amount must be a number",IF($E581&lt;=0,"Fix: amount must be more than 0",IF(ROUND($E581,2)&lt;&gt;$E581,"Fix: amount in dollars and cents",IF($E581&gt;999999.99,"Fix: amount too large","OK")))))))))))))</f>
        <v/>
      </c>
    </row>
    <row r="582" customFormat="false" ht="15" hidden="false" customHeight="false" outlineLevel="0" collapsed="false">
      <c r="A582" s="11"/>
      <c r="B582" s="11"/>
      <c r="C582" s="15" t="str">
        <f aca="false">IF($B582="","",IFERROR(INDEX(Customers!$B$11:$B$5000,MATCH($B582,Customers!$A$11:$A$5000,0)),"Unknown ID"))</f>
        <v/>
      </c>
      <c r="D582" s="12"/>
      <c r="E582" s="18"/>
      <c r="F582" s="11"/>
      <c r="G582" s="15" t="str">
        <f aca="false">IF(AND($A582="",$B582="",$D582="",$E582="",$F582=""),"",IF($A582="","Fix: add a payment ID",IF(COUNTIF($A$6:$A$5000,$A582)+COUNTIF(Charges!$A$6:$A$5000,$A582)&gt;1,"Fix: duplicate ID",IF($B582="","Fix: choose a customer ID",IF(COUNTIF(Customers!$A$11:$A$5000,$B582)=0,"Fix: unknown customer ID",IF(COUNTIF(Customers!$A$11:$A$5000,$B582)&gt;1,"Fix: customer ID used twice on Customers",IF(NOT(ISNUMBER($D582)),"Fix: date received",IF(OR($D582&lt;36526,$D582&lt;&gt;INT($D582)),"Fix: date received",IF($D582&gt;AsOf,"Fix: date received is after the as-of date",IF(NOT(ISNUMBER($E582)),"Fix: amount must be a number",IF($E582&lt;=0,"Fix: amount must be more than 0",IF(ROUND($E582,2)&lt;&gt;$E582,"Fix: amount in dollars and cents",IF($E582&gt;999999.99,"Fix: amount too large","OK")))))))))))))</f>
        <v/>
      </c>
    </row>
    <row r="583" customFormat="false" ht="15" hidden="false" customHeight="false" outlineLevel="0" collapsed="false">
      <c r="A583" s="11"/>
      <c r="B583" s="11"/>
      <c r="C583" s="15" t="str">
        <f aca="false">IF($B583="","",IFERROR(INDEX(Customers!$B$11:$B$5000,MATCH($B583,Customers!$A$11:$A$5000,0)),"Unknown ID"))</f>
        <v/>
      </c>
      <c r="D583" s="12"/>
      <c r="E583" s="18"/>
      <c r="F583" s="11"/>
      <c r="G583" s="15" t="str">
        <f aca="false">IF(AND($A583="",$B583="",$D583="",$E583="",$F583=""),"",IF($A583="","Fix: add a payment ID",IF(COUNTIF($A$6:$A$5000,$A583)+COUNTIF(Charges!$A$6:$A$5000,$A583)&gt;1,"Fix: duplicate ID",IF($B583="","Fix: choose a customer ID",IF(COUNTIF(Customers!$A$11:$A$5000,$B583)=0,"Fix: unknown customer ID",IF(COUNTIF(Customers!$A$11:$A$5000,$B583)&gt;1,"Fix: customer ID used twice on Customers",IF(NOT(ISNUMBER($D583)),"Fix: date received",IF(OR($D583&lt;36526,$D583&lt;&gt;INT($D583)),"Fix: date received",IF($D583&gt;AsOf,"Fix: date received is after the as-of date",IF(NOT(ISNUMBER($E583)),"Fix: amount must be a number",IF($E583&lt;=0,"Fix: amount must be more than 0",IF(ROUND($E583,2)&lt;&gt;$E583,"Fix: amount in dollars and cents",IF($E583&gt;999999.99,"Fix: amount too large","OK")))))))))))))</f>
        <v/>
      </c>
    </row>
    <row r="584" customFormat="false" ht="15" hidden="false" customHeight="false" outlineLevel="0" collapsed="false">
      <c r="A584" s="11"/>
      <c r="B584" s="11"/>
      <c r="C584" s="15" t="str">
        <f aca="false">IF($B584="","",IFERROR(INDEX(Customers!$B$11:$B$5000,MATCH($B584,Customers!$A$11:$A$5000,0)),"Unknown ID"))</f>
        <v/>
      </c>
      <c r="D584" s="12"/>
      <c r="E584" s="18"/>
      <c r="F584" s="11"/>
      <c r="G584" s="15" t="str">
        <f aca="false">IF(AND($A584="",$B584="",$D584="",$E584="",$F584=""),"",IF($A584="","Fix: add a payment ID",IF(COUNTIF($A$6:$A$5000,$A584)+COUNTIF(Charges!$A$6:$A$5000,$A584)&gt;1,"Fix: duplicate ID",IF($B584="","Fix: choose a customer ID",IF(COUNTIF(Customers!$A$11:$A$5000,$B584)=0,"Fix: unknown customer ID",IF(COUNTIF(Customers!$A$11:$A$5000,$B584)&gt;1,"Fix: customer ID used twice on Customers",IF(NOT(ISNUMBER($D584)),"Fix: date received",IF(OR($D584&lt;36526,$D584&lt;&gt;INT($D584)),"Fix: date received",IF($D584&gt;AsOf,"Fix: date received is after the as-of date",IF(NOT(ISNUMBER($E584)),"Fix: amount must be a number",IF($E584&lt;=0,"Fix: amount must be more than 0",IF(ROUND($E584,2)&lt;&gt;$E584,"Fix: amount in dollars and cents",IF($E584&gt;999999.99,"Fix: amount too large","OK")))))))))))))</f>
        <v/>
      </c>
    </row>
    <row r="585" customFormat="false" ht="15" hidden="false" customHeight="false" outlineLevel="0" collapsed="false">
      <c r="A585" s="11"/>
      <c r="B585" s="11"/>
      <c r="C585" s="15" t="str">
        <f aca="false">IF($B585="","",IFERROR(INDEX(Customers!$B$11:$B$5000,MATCH($B585,Customers!$A$11:$A$5000,0)),"Unknown ID"))</f>
        <v/>
      </c>
      <c r="D585" s="12"/>
      <c r="E585" s="18"/>
      <c r="F585" s="11"/>
      <c r="G585" s="15" t="str">
        <f aca="false">IF(AND($A585="",$B585="",$D585="",$E585="",$F585=""),"",IF($A585="","Fix: add a payment ID",IF(COUNTIF($A$6:$A$5000,$A585)+COUNTIF(Charges!$A$6:$A$5000,$A585)&gt;1,"Fix: duplicate ID",IF($B585="","Fix: choose a customer ID",IF(COUNTIF(Customers!$A$11:$A$5000,$B585)=0,"Fix: unknown customer ID",IF(COUNTIF(Customers!$A$11:$A$5000,$B585)&gt;1,"Fix: customer ID used twice on Customers",IF(NOT(ISNUMBER($D585)),"Fix: date received",IF(OR($D585&lt;36526,$D585&lt;&gt;INT($D585)),"Fix: date received",IF($D585&gt;AsOf,"Fix: date received is after the as-of date",IF(NOT(ISNUMBER($E585)),"Fix: amount must be a number",IF($E585&lt;=0,"Fix: amount must be more than 0",IF(ROUND($E585,2)&lt;&gt;$E585,"Fix: amount in dollars and cents",IF($E585&gt;999999.99,"Fix: amount too large","OK")))))))))))))</f>
        <v/>
      </c>
    </row>
    <row r="586" customFormat="false" ht="15" hidden="false" customHeight="false" outlineLevel="0" collapsed="false">
      <c r="A586" s="11"/>
      <c r="B586" s="11"/>
      <c r="C586" s="15" t="str">
        <f aca="false">IF($B586="","",IFERROR(INDEX(Customers!$B$11:$B$5000,MATCH($B586,Customers!$A$11:$A$5000,0)),"Unknown ID"))</f>
        <v/>
      </c>
      <c r="D586" s="12"/>
      <c r="E586" s="18"/>
      <c r="F586" s="11"/>
      <c r="G586" s="15" t="str">
        <f aca="false">IF(AND($A586="",$B586="",$D586="",$E586="",$F586=""),"",IF($A586="","Fix: add a payment ID",IF(COUNTIF($A$6:$A$5000,$A586)+COUNTIF(Charges!$A$6:$A$5000,$A586)&gt;1,"Fix: duplicate ID",IF($B586="","Fix: choose a customer ID",IF(COUNTIF(Customers!$A$11:$A$5000,$B586)=0,"Fix: unknown customer ID",IF(COUNTIF(Customers!$A$11:$A$5000,$B586)&gt;1,"Fix: customer ID used twice on Customers",IF(NOT(ISNUMBER($D586)),"Fix: date received",IF(OR($D586&lt;36526,$D586&lt;&gt;INT($D586)),"Fix: date received",IF($D586&gt;AsOf,"Fix: date received is after the as-of date",IF(NOT(ISNUMBER($E586)),"Fix: amount must be a number",IF($E586&lt;=0,"Fix: amount must be more than 0",IF(ROUND($E586,2)&lt;&gt;$E586,"Fix: amount in dollars and cents",IF($E586&gt;999999.99,"Fix: amount too large","OK")))))))))))))</f>
        <v/>
      </c>
    </row>
    <row r="587" customFormat="false" ht="15" hidden="false" customHeight="false" outlineLevel="0" collapsed="false">
      <c r="A587" s="11"/>
      <c r="B587" s="11"/>
      <c r="C587" s="15" t="str">
        <f aca="false">IF($B587="","",IFERROR(INDEX(Customers!$B$11:$B$5000,MATCH($B587,Customers!$A$11:$A$5000,0)),"Unknown ID"))</f>
        <v/>
      </c>
      <c r="D587" s="12"/>
      <c r="E587" s="18"/>
      <c r="F587" s="11"/>
      <c r="G587" s="15" t="str">
        <f aca="false">IF(AND($A587="",$B587="",$D587="",$E587="",$F587=""),"",IF($A587="","Fix: add a payment ID",IF(COUNTIF($A$6:$A$5000,$A587)+COUNTIF(Charges!$A$6:$A$5000,$A587)&gt;1,"Fix: duplicate ID",IF($B587="","Fix: choose a customer ID",IF(COUNTIF(Customers!$A$11:$A$5000,$B587)=0,"Fix: unknown customer ID",IF(COUNTIF(Customers!$A$11:$A$5000,$B587)&gt;1,"Fix: customer ID used twice on Customers",IF(NOT(ISNUMBER($D587)),"Fix: date received",IF(OR($D587&lt;36526,$D587&lt;&gt;INT($D587)),"Fix: date received",IF($D587&gt;AsOf,"Fix: date received is after the as-of date",IF(NOT(ISNUMBER($E587)),"Fix: amount must be a number",IF($E587&lt;=0,"Fix: amount must be more than 0",IF(ROUND($E587,2)&lt;&gt;$E587,"Fix: amount in dollars and cents",IF($E587&gt;999999.99,"Fix: amount too large","OK")))))))))))))</f>
        <v/>
      </c>
    </row>
    <row r="588" customFormat="false" ht="15" hidden="false" customHeight="false" outlineLevel="0" collapsed="false">
      <c r="A588" s="11"/>
      <c r="B588" s="11"/>
      <c r="C588" s="15" t="str">
        <f aca="false">IF($B588="","",IFERROR(INDEX(Customers!$B$11:$B$5000,MATCH($B588,Customers!$A$11:$A$5000,0)),"Unknown ID"))</f>
        <v/>
      </c>
      <c r="D588" s="12"/>
      <c r="E588" s="18"/>
      <c r="F588" s="11"/>
      <c r="G588" s="15" t="str">
        <f aca="false">IF(AND($A588="",$B588="",$D588="",$E588="",$F588=""),"",IF($A588="","Fix: add a payment ID",IF(COUNTIF($A$6:$A$5000,$A588)+COUNTIF(Charges!$A$6:$A$5000,$A588)&gt;1,"Fix: duplicate ID",IF($B588="","Fix: choose a customer ID",IF(COUNTIF(Customers!$A$11:$A$5000,$B588)=0,"Fix: unknown customer ID",IF(COUNTIF(Customers!$A$11:$A$5000,$B588)&gt;1,"Fix: customer ID used twice on Customers",IF(NOT(ISNUMBER($D588)),"Fix: date received",IF(OR($D588&lt;36526,$D588&lt;&gt;INT($D588)),"Fix: date received",IF($D588&gt;AsOf,"Fix: date received is after the as-of date",IF(NOT(ISNUMBER($E588)),"Fix: amount must be a number",IF($E588&lt;=0,"Fix: amount must be more than 0",IF(ROUND($E588,2)&lt;&gt;$E588,"Fix: amount in dollars and cents",IF($E588&gt;999999.99,"Fix: amount too large","OK")))))))))))))</f>
        <v/>
      </c>
    </row>
    <row r="589" customFormat="false" ht="15" hidden="false" customHeight="false" outlineLevel="0" collapsed="false">
      <c r="A589" s="11"/>
      <c r="B589" s="11"/>
      <c r="C589" s="15" t="str">
        <f aca="false">IF($B589="","",IFERROR(INDEX(Customers!$B$11:$B$5000,MATCH($B589,Customers!$A$11:$A$5000,0)),"Unknown ID"))</f>
        <v/>
      </c>
      <c r="D589" s="12"/>
      <c r="E589" s="18"/>
      <c r="F589" s="11"/>
      <c r="G589" s="15" t="str">
        <f aca="false">IF(AND($A589="",$B589="",$D589="",$E589="",$F589=""),"",IF($A589="","Fix: add a payment ID",IF(COUNTIF($A$6:$A$5000,$A589)+COUNTIF(Charges!$A$6:$A$5000,$A589)&gt;1,"Fix: duplicate ID",IF($B589="","Fix: choose a customer ID",IF(COUNTIF(Customers!$A$11:$A$5000,$B589)=0,"Fix: unknown customer ID",IF(COUNTIF(Customers!$A$11:$A$5000,$B589)&gt;1,"Fix: customer ID used twice on Customers",IF(NOT(ISNUMBER($D589)),"Fix: date received",IF(OR($D589&lt;36526,$D589&lt;&gt;INT($D589)),"Fix: date received",IF($D589&gt;AsOf,"Fix: date received is after the as-of date",IF(NOT(ISNUMBER($E589)),"Fix: amount must be a number",IF($E589&lt;=0,"Fix: amount must be more than 0",IF(ROUND($E589,2)&lt;&gt;$E589,"Fix: amount in dollars and cents",IF($E589&gt;999999.99,"Fix: amount too large","OK")))))))))))))</f>
        <v/>
      </c>
    </row>
    <row r="590" customFormat="false" ht="15" hidden="false" customHeight="false" outlineLevel="0" collapsed="false">
      <c r="A590" s="11"/>
      <c r="B590" s="11"/>
      <c r="C590" s="15" t="str">
        <f aca="false">IF($B590="","",IFERROR(INDEX(Customers!$B$11:$B$5000,MATCH($B590,Customers!$A$11:$A$5000,0)),"Unknown ID"))</f>
        <v/>
      </c>
      <c r="D590" s="12"/>
      <c r="E590" s="18"/>
      <c r="F590" s="11"/>
      <c r="G590" s="15" t="str">
        <f aca="false">IF(AND($A590="",$B590="",$D590="",$E590="",$F590=""),"",IF($A590="","Fix: add a payment ID",IF(COUNTIF($A$6:$A$5000,$A590)+COUNTIF(Charges!$A$6:$A$5000,$A590)&gt;1,"Fix: duplicate ID",IF($B590="","Fix: choose a customer ID",IF(COUNTIF(Customers!$A$11:$A$5000,$B590)=0,"Fix: unknown customer ID",IF(COUNTIF(Customers!$A$11:$A$5000,$B590)&gt;1,"Fix: customer ID used twice on Customers",IF(NOT(ISNUMBER($D590)),"Fix: date received",IF(OR($D590&lt;36526,$D590&lt;&gt;INT($D590)),"Fix: date received",IF($D590&gt;AsOf,"Fix: date received is after the as-of date",IF(NOT(ISNUMBER($E590)),"Fix: amount must be a number",IF($E590&lt;=0,"Fix: amount must be more than 0",IF(ROUND($E590,2)&lt;&gt;$E590,"Fix: amount in dollars and cents",IF($E590&gt;999999.99,"Fix: amount too large","OK")))))))))))))</f>
        <v/>
      </c>
    </row>
    <row r="591" customFormat="false" ht="15" hidden="false" customHeight="false" outlineLevel="0" collapsed="false">
      <c r="A591" s="11"/>
      <c r="B591" s="11"/>
      <c r="C591" s="15" t="str">
        <f aca="false">IF($B591="","",IFERROR(INDEX(Customers!$B$11:$B$5000,MATCH($B591,Customers!$A$11:$A$5000,0)),"Unknown ID"))</f>
        <v/>
      </c>
      <c r="D591" s="12"/>
      <c r="E591" s="18"/>
      <c r="F591" s="11"/>
      <c r="G591" s="15" t="str">
        <f aca="false">IF(AND($A591="",$B591="",$D591="",$E591="",$F591=""),"",IF($A591="","Fix: add a payment ID",IF(COUNTIF($A$6:$A$5000,$A591)+COUNTIF(Charges!$A$6:$A$5000,$A591)&gt;1,"Fix: duplicate ID",IF($B591="","Fix: choose a customer ID",IF(COUNTIF(Customers!$A$11:$A$5000,$B591)=0,"Fix: unknown customer ID",IF(COUNTIF(Customers!$A$11:$A$5000,$B591)&gt;1,"Fix: customer ID used twice on Customers",IF(NOT(ISNUMBER($D591)),"Fix: date received",IF(OR($D591&lt;36526,$D591&lt;&gt;INT($D591)),"Fix: date received",IF($D591&gt;AsOf,"Fix: date received is after the as-of date",IF(NOT(ISNUMBER($E591)),"Fix: amount must be a number",IF($E591&lt;=0,"Fix: amount must be more than 0",IF(ROUND($E591,2)&lt;&gt;$E591,"Fix: amount in dollars and cents",IF($E591&gt;999999.99,"Fix: amount too large","OK")))))))))))))</f>
        <v/>
      </c>
    </row>
    <row r="592" customFormat="false" ht="15" hidden="false" customHeight="false" outlineLevel="0" collapsed="false">
      <c r="A592" s="11"/>
      <c r="B592" s="11"/>
      <c r="C592" s="15" t="str">
        <f aca="false">IF($B592="","",IFERROR(INDEX(Customers!$B$11:$B$5000,MATCH($B592,Customers!$A$11:$A$5000,0)),"Unknown ID"))</f>
        <v/>
      </c>
      <c r="D592" s="12"/>
      <c r="E592" s="18"/>
      <c r="F592" s="11"/>
      <c r="G592" s="15" t="str">
        <f aca="false">IF(AND($A592="",$B592="",$D592="",$E592="",$F592=""),"",IF($A592="","Fix: add a payment ID",IF(COUNTIF($A$6:$A$5000,$A592)+COUNTIF(Charges!$A$6:$A$5000,$A592)&gt;1,"Fix: duplicate ID",IF($B592="","Fix: choose a customer ID",IF(COUNTIF(Customers!$A$11:$A$5000,$B592)=0,"Fix: unknown customer ID",IF(COUNTIF(Customers!$A$11:$A$5000,$B592)&gt;1,"Fix: customer ID used twice on Customers",IF(NOT(ISNUMBER($D592)),"Fix: date received",IF(OR($D592&lt;36526,$D592&lt;&gt;INT($D592)),"Fix: date received",IF($D592&gt;AsOf,"Fix: date received is after the as-of date",IF(NOT(ISNUMBER($E592)),"Fix: amount must be a number",IF($E592&lt;=0,"Fix: amount must be more than 0",IF(ROUND($E592,2)&lt;&gt;$E592,"Fix: amount in dollars and cents",IF($E592&gt;999999.99,"Fix: amount too large","OK")))))))))))))</f>
        <v/>
      </c>
    </row>
    <row r="593" customFormat="false" ht="15" hidden="false" customHeight="false" outlineLevel="0" collapsed="false">
      <c r="A593" s="11"/>
      <c r="B593" s="11"/>
      <c r="C593" s="15" t="str">
        <f aca="false">IF($B593="","",IFERROR(INDEX(Customers!$B$11:$B$5000,MATCH($B593,Customers!$A$11:$A$5000,0)),"Unknown ID"))</f>
        <v/>
      </c>
      <c r="D593" s="12"/>
      <c r="E593" s="18"/>
      <c r="F593" s="11"/>
      <c r="G593" s="15" t="str">
        <f aca="false">IF(AND($A593="",$B593="",$D593="",$E593="",$F593=""),"",IF($A593="","Fix: add a payment ID",IF(COUNTIF($A$6:$A$5000,$A593)+COUNTIF(Charges!$A$6:$A$5000,$A593)&gt;1,"Fix: duplicate ID",IF($B593="","Fix: choose a customer ID",IF(COUNTIF(Customers!$A$11:$A$5000,$B593)=0,"Fix: unknown customer ID",IF(COUNTIF(Customers!$A$11:$A$5000,$B593)&gt;1,"Fix: customer ID used twice on Customers",IF(NOT(ISNUMBER($D593)),"Fix: date received",IF(OR($D593&lt;36526,$D593&lt;&gt;INT($D593)),"Fix: date received",IF($D593&gt;AsOf,"Fix: date received is after the as-of date",IF(NOT(ISNUMBER($E593)),"Fix: amount must be a number",IF($E593&lt;=0,"Fix: amount must be more than 0",IF(ROUND($E593,2)&lt;&gt;$E593,"Fix: amount in dollars and cents",IF($E593&gt;999999.99,"Fix: amount too large","OK")))))))))))))</f>
        <v/>
      </c>
    </row>
    <row r="594" customFormat="false" ht="15" hidden="false" customHeight="false" outlineLevel="0" collapsed="false">
      <c r="A594" s="11"/>
      <c r="B594" s="11"/>
      <c r="C594" s="15" t="str">
        <f aca="false">IF($B594="","",IFERROR(INDEX(Customers!$B$11:$B$5000,MATCH($B594,Customers!$A$11:$A$5000,0)),"Unknown ID"))</f>
        <v/>
      </c>
      <c r="D594" s="12"/>
      <c r="E594" s="18"/>
      <c r="F594" s="11"/>
      <c r="G594" s="15" t="str">
        <f aca="false">IF(AND($A594="",$B594="",$D594="",$E594="",$F594=""),"",IF($A594="","Fix: add a payment ID",IF(COUNTIF($A$6:$A$5000,$A594)+COUNTIF(Charges!$A$6:$A$5000,$A594)&gt;1,"Fix: duplicate ID",IF($B594="","Fix: choose a customer ID",IF(COUNTIF(Customers!$A$11:$A$5000,$B594)=0,"Fix: unknown customer ID",IF(COUNTIF(Customers!$A$11:$A$5000,$B594)&gt;1,"Fix: customer ID used twice on Customers",IF(NOT(ISNUMBER($D594)),"Fix: date received",IF(OR($D594&lt;36526,$D594&lt;&gt;INT($D594)),"Fix: date received",IF($D594&gt;AsOf,"Fix: date received is after the as-of date",IF(NOT(ISNUMBER($E594)),"Fix: amount must be a number",IF($E594&lt;=0,"Fix: amount must be more than 0",IF(ROUND($E594,2)&lt;&gt;$E594,"Fix: amount in dollars and cents",IF($E594&gt;999999.99,"Fix: amount too large","OK")))))))))))))</f>
        <v/>
      </c>
    </row>
    <row r="595" customFormat="false" ht="15" hidden="false" customHeight="false" outlineLevel="0" collapsed="false">
      <c r="A595" s="11"/>
      <c r="B595" s="11"/>
      <c r="C595" s="15" t="str">
        <f aca="false">IF($B595="","",IFERROR(INDEX(Customers!$B$11:$B$5000,MATCH($B595,Customers!$A$11:$A$5000,0)),"Unknown ID"))</f>
        <v/>
      </c>
      <c r="D595" s="12"/>
      <c r="E595" s="18"/>
      <c r="F595" s="11"/>
      <c r="G595" s="15" t="str">
        <f aca="false">IF(AND($A595="",$B595="",$D595="",$E595="",$F595=""),"",IF($A595="","Fix: add a payment ID",IF(COUNTIF($A$6:$A$5000,$A595)+COUNTIF(Charges!$A$6:$A$5000,$A595)&gt;1,"Fix: duplicate ID",IF($B595="","Fix: choose a customer ID",IF(COUNTIF(Customers!$A$11:$A$5000,$B595)=0,"Fix: unknown customer ID",IF(COUNTIF(Customers!$A$11:$A$5000,$B595)&gt;1,"Fix: customer ID used twice on Customers",IF(NOT(ISNUMBER($D595)),"Fix: date received",IF(OR($D595&lt;36526,$D595&lt;&gt;INT($D595)),"Fix: date received",IF($D595&gt;AsOf,"Fix: date received is after the as-of date",IF(NOT(ISNUMBER($E595)),"Fix: amount must be a number",IF($E595&lt;=0,"Fix: amount must be more than 0",IF(ROUND($E595,2)&lt;&gt;$E595,"Fix: amount in dollars and cents",IF($E595&gt;999999.99,"Fix: amount too large","OK")))))))))))))</f>
        <v/>
      </c>
    </row>
    <row r="596" customFormat="false" ht="15" hidden="false" customHeight="false" outlineLevel="0" collapsed="false">
      <c r="A596" s="11"/>
      <c r="B596" s="11"/>
      <c r="C596" s="15" t="str">
        <f aca="false">IF($B596="","",IFERROR(INDEX(Customers!$B$11:$B$5000,MATCH($B596,Customers!$A$11:$A$5000,0)),"Unknown ID"))</f>
        <v/>
      </c>
      <c r="D596" s="12"/>
      <c r="E596" s="18"/>
      <c r="F596" s="11"/>
      <c r="G596" s="15" t="str">
        <f aca="false">IF(AND($A596="",$B596="",$D596="",$E596="",$F596=""),"",IF($A596="","Fix: add a payment ID",IF(COUNTIF($A$6:$A$5000,$A596)+COUNTIF(Charges!$A$6:$A$5000,$A596)&gt;1,"Fix: duplicate ID",IF($B596="","Fix: choose a customer ID",IF(COUNTIF(Customers!$A$11:$A$5000,$B596)=0,"Fix: unknown customer ID",IF(COUNTIF(Customers!$A$11:$A$5000,$B596)&gt;1,"Fix: customer ID used twice on Customers",IF(NOT(ISNUMBER($D596)),"Fix: date received",IF(OR($D596&lt;36526,$D596&lt;&gt;INT($D596)),"Fix: date received",IF($D596&gt;AsOf,"Fix: date received is after the as-of date",IF(NOT(ISNUMBER($E596)),"Fix: amount must be a number",IF($E596&lt;=0,"Fix: amount must be more than 0",IF(ROUND($E596,2)&lt;&gt;$E596,"Fix: amount in dollars and cents",IF($E596&gt;999999.99,"Fix: amount too large","OK")))))))))))))</f>
        <v/>
      </c>
    </row>
    <row r="597" customFormat="false" ht="15" hidden="false" customHeight="false" outlineLevel="0" collapsed="false">
      <c r="A597" s="11"/>
      <c r="B597" s="11"/>
      <c r="C597" s="15" t="str">
        <f aca="false">IF($B597="","",IFERROR(INDEX(Customers!$B$11:$B$5000,MATCH($B597,Customers!$A$11:$A$5000,0)),"Unknown ID"))</f>
        <v/>
      </c>
      <c r="D597" s="12"/>
      <c r="E597" s="18"/>
      <c r="F597" s="11"/>
      <c r="G597" s="15" t="str">
        <f aca="false">IF(AND($A597="",$B597="",$D597="",$E597="",$F597=""),"",IF($A597="","Fix: add a payment ID",IF(COUNTIF($A$6:$A$5000,$A597)+COUNTIF(Charges!$A$6:$A$5000,$A597)&gt;1,"Fix: duplicate ID",IF($B597="","Fix: choose a customer ID",IF(COUNTIF(Customers!$A$11:$A$5000,$B597)=0,"Fix: unknown customer ID",IF(COUNTIF(Customers!$A$11:$A$5000,$B597)&gt;1,"Fix: customer ID used twice on Customers",IF(NOT(ISNUMBER($D597)),"Fix: date received",IF(OR($D597&lt;36526,$D597&lt;&gt;INT($D597)),"Fix: date received",IF($D597&gt;AsOf,"Fix: date received is after the as-of date",IF(NOT(ISNUMBER($E597)),"Fix: amount must be a number",IF($E597&lt;=0,"Fix: amount must be more than 0",IF(ROUND($E597,2)&lt;&gt;$E597,"Fix: amount in dollars and cents",IF($E597&gt;999999.99,"Fix: amount too large","OK")))))))))))))</f>
        <v/>
      </c>
    </row>
    <row r="598" customFormat="false" ht="15" hidden="false" customHeight="false" outlineLevel="0" collapsed="false">
      <c r="A598" s="11"/>
      <c r="B598" s="11"/>
      <c r="C598" s="15" t="str">
        <f aca="false">IF($B598="","",IFERROR(INDEX(Customers!$B$11:$B$5000,MATCH($B598,Customers!$A$11:$A$5000,0)),"Unknown ID"))</f>
        <v/>
      </c>
      <c r="D598" s="12"/>
      <c r="E598" s="18"/>
      <c r="F598" s="11"/>
      <c r="G598" s="15" t="str">
        <f aca="false">IF(AND($A598="",$B598="",$D598="",$E598="",$F598=""),"",IF($A598="","Fix: add a payment ID",IF(COUNTIF($A$6:$A$5000,$A598)+COUNTIF(Charges!$A$6:$A$5000,$A598)&gt;1,"Fix: duplicate ID",IF($B598="","Fix: choose a customer ID",IF(COUNTIF(Customers!$A$11:$A$5000,$B598)=0,"Fix: unknown customer ID",IF(COUNTIF(Customers!$A$11:$A$5000,$B598)&gt;1,"Fix: customer ID used twice on Customers",IF(NOT(ISNUMBER($D598)),"Fix: date received",IF(OR($D598&lt;36526,$D598&lt;&gt;INT($D598)),"Fix: date received",IF($D598&gt;AsOf,"Fix: date received is after the as-of date",IF(NOT(ISNUMBER($E598)),"Fix: amount must be a number",IF($E598&lt;=0,"Fix: amount must be more than 0",IF(ROUND($E598,2)&lt;&gt;$E598,"Fix: amount in dollars and cents",IF($E598&gt;999999.99,"Fix: amount too large","OK")))))))))))))</f>
        <v/>
      </c>
    </row>
    <row r="599" customFormat="false" ht="15" hidden="false" customHeight="false" outlineLevel="0" collapsed="false">
      <c r="A599" s="11"/>
      <c r="B599" s="11"/>
      <c r="C599" s="15" t="str">
        <f aca="false">IF($B599="","",IFERROR(INDEX(Customers!$B$11:$B$5000,MATCH($B599,Customers!$A$11:$A$5000,0)),"Unknown ID"))</f>
        <v/>
      </c>
      <c r="D599" s="12"/>
      <c r="E599" s="18"/>
      <c r="F599" s="11"/>
      <c r="G599" s="15" t="str">
        <f aca="false">IF(AND($A599="",$B599="",$D599="",$E599="",$F599=""),"",IF($A599="","Fix: add a payment ID",IF(COUNTIF($A$6:$A$5000,$A599)+COUNTIF(Charges!$A$6:$A$5000,$A599)&gt;1,"Fix: duplicate ID",IF($B599="","Fix: choose a customer ID",IF(COUNTIF(Customers!$A$11:$A$5000,$B599)=0,"Fix: unknown customer ID",IF(COUNTIF(Customers!$A$11:$A$5000,$B599)&gt;1,"Fix: customer ID used twice on Customers",IF(NOT(ISNUMBER($D599)),"Fix: date received",IF(OR($D599&lt;36526,$D599&lt;&gt;INT($D599)),"Fix: date received",IF($D599&gt;AsOf,"Fix: date received is after the as-of date",IF(NOT(ISNUMBER($E599)),"Fix: amount must be a number",IF($E599&lt;=0,"Fix: amount must be more than 0",IF(ROUND($E599,2)&lt;&gt;$E599,"Fix: amount in dollars and cents",IF($E599&gt;999999.99,"Fix: amount too large","OK")))))))))))))</f>
        <v/>
      </c>
    </row>
    <row r="600" customFormat="false" ht="15" hidden="false" customHeight="false" outlineLevel="0" collapsed="false">
      <c r="A600" s="11"/>
      <c r="B600" s="11"/>
      <c r="C600" s="15" t="str">
        <f aca="false">IF($B600="","",IFERROR(INDEX(Customers!$B$11:$B$5000,MATCH($B600,Customers!$A$11:$A$5000,0)),"Unknown ID"))</f>
        <v/>
      </c>
      <c r="D600" s="12"/>
      <c r="E600" s="18"/>
      <c r="F600" s="11"/>
      <c r="G600" s="15" t="str">
        <f aca="false">IF(AND($A600="",$B600="",$D600="",$E600="",$F600=""),"",IF($A600="","Fix: add a payment ID",IF(COUNTIF($A$6:$A$5000,$A600)+COUNTIF(Charges!$A$6:$A$5000,$A600)&gt;1,"Fix: duplicate ID",IF($B600="","Fix: choose a customer ID",IF(COUNTIF(Customers!$A$11:$A$5000,$B600)=0,"Fix: unknown customer ID",IF(COUNTIF(Customers!$A$11:$A$5000,$B600)&gt;1,"Fix: customer ID used twice on Customers",IF(NOT(ISNUMBER($D600)),"Fix: date received",IF(OR($D600&lt;36526,$D600&lt;&gt;INT($D600)),"Fix: date received",IF($D600&gt;AsOf,"Fix: date received is after the as-of date",IF(NOT(ISNUMBER($E600)),"Fix: amount must be a number",IF($E600&lt;=0,"Fix: amount must be more than 0",IF(ROUND($E600,2)&lt;&gt;$E600,"Fix: amount in dollars and cents",IF($E600&gt;999999.99,"Fix: amount too large","OK")))))))))))))</f>
        <v/>
      </c>
    </row>
    <row r="601" customFormat="false" ht="15" hidden="false" customHeight="false" outlineLevel="0" collapsed="false">
      <c r="A601" s="11"/>
      <c r="B601" s="11"/>
      <c r="C601" s="15" t="str">
        <f aca="false">IF($B601="","",IFERROR(INDEX(Customers!$B$11:$B$5000,MATCH($B601,Customers!$A$11:$A$5000,0)),"Unknown ID"))</f>
        <v/>
      </c>
      <c r="D601" s="12"/>
      <c r="E601" s="18"/>
      <c r="F601" s="11"/>
      <c r="G601" s="15" t="str">
        <f aca="false">IF(AND($A601="",$B601="",$D601="",$E601="",$F601=""),"",IF($A601="","Fix: add a payment ID",IF(COUNTIF($A$6:$A$5000,$A601)+COUNTIF(Charges!$A$6:$A$5000,$A601)&gt;1,"Fix: duplicate ID",IF($B601="","Fix: choose a customer ID",IF(COUNTIF(Customers!$A$11:$A$5000,$B601)=0,"Fix: unknown customer ID",IF(COUNTIF(Customers!$A$11:$A$5000,$B601)&gt;1,"Fix: customer ID used twice on Customers",IF(NOT(ISNUMBER($D601)),"Fix: date received",IF(OR($D601&lt;36526,$D601&lt;&gt;INT($D601)),"Fix: date received",IF($D601&gt;AsOf,"Fix: date received is after the as-of date",IF(NOT(ISNUMBER($E601)),"Fix: amount must be a number",IF($E601&lt;=0,"Fix: amount must be more than 0",IF(ROUND($E601,2)&lt;&gt;$E601,"Fix: amount in dollars and cents",IF($E601&gt;999999.99,"Fix: amount too large","OK")))))))))))))</f>
        <v/>
      </c>
    </row>
    <row r="602" customFormat="false" ht="15" hidden="false" customHeight="false" outlineLevel="0" collapsed="false">
      <c r="A602" s="11"/>
      <c r="B602" s="11"/>
      <c r="C602" s="15" t="str">
        <f aca="false">IF($B602="","",IFERROR(INDEX(Customers!$B$11:$B$5000,MATCH($B602,Customers!$A$11:$A$5000,0)),"Unknown ID"))</f>
        <v/>
      </c>
      <c r="D602" s="12"/>
      <c r="E602" s="18"/>
      <c r="F602" s="11"/>
      <c r="G602" s="15" t="str">
        <f aca="false">IF(AND($A602="",$B602="",$D602="",$E602="",$F602=""),"",IF($A602="","Fix: add a payment ID",IF(COUNTIF($A$6:$A$5000,$A602)+COUNTIF(Charges!$A$6:$A$5000,$A602)&gt;1,"Fix: duplicate ID",IF($B602="","Fix: choose a customer ID",IF(COUNTIF(Customers!$A$11:$A$5000,$B602)=0,"Fix: unknown customer ID",IF(COUNTIF(Customers!$A$11:$A$5000,$B602)&gt;1,"Fix: customer ID used twice on Customers",IF(NOT(ISNUMBER($D602)),"Fix: date received",IF(OR($D602&lt;36526,$D602&lt;&gt;INT($D602)),"Fix: date received",IF($D602&gt;AsOf,"Fix: date received is after the as-of date",IF(NOT(ISNUMBER($E602)),"Fix: amount must be a number",IF($E602&lt;=0,"Fix: amount must be more than 0",IF(ROUND($E602,2)&lt;&gt;$E602,"Fix: amount in dollars and cents",IF($E602&gt;999999.99,"Fix: amount too large","OK")))))))))))))</f>
        <v/>
      </c>
    </row>
    <row r="603" customFormat="false" ht="15" hidden="false" customHeight="false" outlineLevel="0" collapsed="false">
      <c r="A603" s="11"/>
      <c r="B603" s="11"/>
      <c r="C603" s="15" t="str">
        <f aca="false">IF($B603="","",IFERROR(INDEX(Customers!$B$11:$B$5000,MATCH($B603,Customers!$A$11:$A$5000,0)),"Unknown ID"))</f>
        <v/>
      </c>
      <c r="D603" s="12"/>
      <c r="E603" s="18"/>
      <c r="F603" s="11"/>
      <c r="G603" s="15" t="str">
        <f aca="false">IF(AND($A603="",$B603="",$D603="",$E603="",$F603=""),"",IF($A603="","Fix: add a payment ID",IF(COUNTIF($A$6:$A$5000,$A603)+COUNTIF(Charges!$A$6:$A$5000,$A603)&gt;1,"Fix: duplicate ID",IF($B603="","Fix: choose a customer ID",IF(COUNTIF(Customers!$A$11:$A$5000,$B603)=0,"Fix: unknown customer ID",IF(COUNTIF(Customers!$A$11:$A$5000,$B603)&gt;1,"Fix: customer ID used twice on Customers",IF(NOT(ISNUMBER($D603)),"Fix: date received",IF(OR($D603&lt;36526,$D603&lt;&gt;INT($D603)),"Fix: date received",IF($D603&gt;AsOf,"Fix: date received is after the as-of date",IF(NOT(ISNUMBER($E603)),"Fix: amount must be a number",IF($E603&lt;=0,"Fix: amount must be more than 0",IF(ROUND($E603,2)&lt;&gt;$E603,"Fix: amount in dollars and cents",IF($E603&gt;999999.99,"Fix: amount too large","OK")))))))))))))</f>
        <v/>
      </c>
    </row>
    <row r="604" customFormat="false" ht="15" hidden="false" customHeight="false" outlineLevel="0" collapsed="false">
      <c r="A604" s="11"/>
      <c r="B604" s="11"/>
      <c r="C604" s="15" t="str">
        <f aca="false">IF($B604="","",IFERROR(INDEX(Customers!$B$11:$B$5000,MATCH($B604,Customers!$A$11:$A$5000,0)),"Unknown ID"))</f>
        <v/>
      </c>
      <c r="D604" s="12"/>
      <c r="E604" s="18"/>
      <c r="F604" s="11"/>
      <c r="G604" s="15" t="str">
        <f aca="false">IF(AND($A604="",$B604="",$D604="",$E604="",$F604=""),"",IF($A604="","Fix: add a payment ID",IF(COUNTIF($A$6:$A$5000,$A604)+COUNTIF(Charges!$A$6:$A$5000,$A604)&gt;1,"Fix: duplicate ID",IF($B604="","Fix: choose a customer ID",IF(COUNTIF(Customers!$A$11:$A$5000,$B604)=0,"Fix: unknown customer ID",IF(COUNTIF(Customers!$A$11:$A$5000,$B604)&gt;1,"Fix: customer ID used twice on Customers",IF(NOT(ISNUMBER($D604)),"Fix: date received",IF(OR($D604&lt;36526,$D604&lt;&gt;INT($D604)),"Fix: date received",IF($D604&gt;AsOf,"Fix: date received is after the as-of date",IF(NOT(ISNUMBER($E604)),"Fix: amount must be a number",IF($E604&lt;=0,"Fix: amount must be more than 0",IF(ROUND($E604,2)&lt;&gt;$E604,"Fix: amount in dollars and cents",IF($E604&gt;999999.99,"Fix: amount too large","OK")))))))))))))</f>
        <v/>
      </c>
    </row>
    <row r="605" customFormat="false" ht="15" hidden="false" customHeight="false" outlineLevel="0" collapsed="false">
      <c r="A605" s="11"/>
      <c r="B605" s="11"/>
      <c r="C605" s="15" t="str">
        <f aca="false">IF($B605="","",IFERROR(INDEX(Customers!$B$11:$B$5000,MATCH($B605,Customers!$A$11:$A$5000,0)),"Unknown ID"))</f>
        <v/>
      </c>
      <c r="D605" s="12"/>
      <c r="E605" s="18"/>
      <c r="F605" s="11"/>
      <c r="G605" s="15" t="str">
        <f aca="false">IF(AND($A605="",$B605="",$D605="",$E605="",$F605=""),"",IF($A605="","Fix: add a payment ID",IF(COUNTIF($A$6:$A$5000,$A605)+COUNTIF(Charges!$A$6:$A$5000,$A605)&gt;1,"Fix: duplicate ID",IF($B605="","Fix: choose a customer ID",IF(COUNTIF(Customers!$A$11:$A$5000,$B605)=0,"Fix: unknown customer ID",IF(COUNTIF(Customers!$A$11:$A$5000,$B605)&gt;1,"Fix: customer ID used twice on Customers",IF(NOT(ISNUMBER($D605)),"Fix: date received",IF(OR($D605&lt;36526,$D605&lt;&gt;INT($D605)),"Fix: date received",IF($D605&gt;AsOf,"Fix: date received is after the as-of date",IF(NOT(ISNUMBER($E605)),"Fix: amount must be a number",IF($E605&lt;=0,"Fix: amount must be more than 0",IF(ROUND($E605,2)&lt;&gt;$E605,"Fix: amount in dollars and cents",IF($E605&gt;999999.99,"Fix: amount too large","OK")))))))))))))</f>
        <v/>
      </c>
    </row>
    <row r="606" customFormat="false" ht="15" hidden="false" customHeight="false" outlineLevel="0" collapsed="false">
      <c r="A606" s="11"/>
      <c r="B606" s="11"/>
      <c r="C606" s="15" t="str">
        <f aca="false">IF($B606="","",IFERROR(INDEX(Customers!$B$11:$B$5000,MATCH($B606,Customers!$A$11:$A$5000,0)),"Unknown ID"))</f>
        <v/>
      </c>
      <c r="D606" s="12"/>
      <c r="E606" s="18"/>
      <c r="F606" s="11"/>
      <c r="G606" s="15" t="str">
        <f aca="false">IF(AND($A606="",$B606="",$D606="",$E606="",$F606=""),"",IF($A606="","Fix: add a payment ID",IF(COUNTIF($A$6:$A$5000,$A606)+COUNTIF(Charges!$A$6:$A$5000,$A606)&gt;1,"Fix: duplicate ID",IF($B606="","Fix: choose a customer ID",IF(COUNTIF(Customers!$A$11:$A$5000,$B606)=0,"Fix: unknown customer ID",IF(COUNTIF(Customers!$A$11:$A$5000,$B606)&gt;1,"Fix: customer ID used twice on Customers",IF(NOT(ISNUMBER($D606)),"Fix: date received",IF(OR($D606&lt;36526,$D606&lt;&gt;INT($D606)),"Fix: date received",IF($D606&gt;AsOf,"Fix: date received is after the as-of date",IF(NOT(ISNUMBER($E606)),"Fix: amount must be a number",IF($E606&lt;=0,"Fix: amount must be more than 0",IF(ROUND($E606,2)&lt;&gt;$E606,"Fix: amount in dollars and cents",IF($E606&gt;999999.99,"Fix: amount too large","OK")))))))))))))</f>
        <v/>
      </c>
    </row>
    <row r="607" customFormat="false" ht="15" hidden="false" customHeight="false" outlineLevel="0" collapsed="false">
      <c r="A607" s="11"/>
      <c r="B607" s="11"/>
      <c r="C607" s="15" t="str">
        <f aca="false">IF($B607="","",IFERROR(INDEX(Customers!$B$11:$B$5000,MATCH($B607,Customers!$A$11:$A$5000,0)),"Unknown ID"))</f>
        <v/>
      </c>
      <c r="D607" s="12"/>
      <c r="E607" s="18"/>
      <c r="F607" s="11"/>
      <c r="G607" s="15" t="str">
        <f aca="false">IF(AND($A607="",$B607="",$D607="",$E607="",$F607=""),"",IF($A607="","Fix: add a payment ID",IF(COUNTIF($A$6:$A$5000,$A607)+COUNTIF(Charges!$A$6:$A$5000,$A607)&gt;1,"Fix: duplicate ID",IF($B607="","Fix: choose a customer ID",IF(COUNTIF(Customers!$A$11:$A$5000,$B607)=0,"Fix: unknown customer ID",IF(COUNTIF(Customers!$A$11:$A$5000,$B607)&gt;1,"Fix: customer ID used twice on Customers",IF(NOT(ISNUMBER($D607)),"Fix: date received",IF(OR($D607&lt;36526,$D607&lt;&gt;INT($D607)),"Fix: date received",IF($D607&gt;AsOf,"Fix: date received is after the as-of date",IF(NOT(ISNUMBER($E607)),"Fix: amount must be a number",IF($E607&lt;=0,"Fix: amount must be more than 0",IF(ROUND($E607,2)&lt;&gt;$E607,"Fix: amount in dollars and cents",IF($E607&gt;999999.99,"Fix: amount too large","OK")))))))))))))</f>
        <v/>
      </c>
    </row>
    <row r="608" customFormat="false" ht="15" hidden="false" customHeight="false" outlineLevel="0" collapsed="false">
      <c r="A608" s="11"/>
      <c r="B608" s="11"/>
      <c r="C608" s="15" t="str">
        <f aca="false">IF($B608="","",IFERROR(INDEX(Customers!$B$11:$B$5000,MATCH($B608,Customers!$A$11:$A$5000,0)),"Unknown ID"))</f>
        <v/>
      </c>
      <c r="D608" s="12"/>
      <c r="E608" s="18"/>
      <c r="F608" s="11"/>
      <c r="G608" s="15" t="str">
        <f aca="false">IF(AND($A608="",$B608="",$D608="",$E608="",$F608=""),"",IF($A608="","Fix: add a payment ID",IF(COUNTIF($A$6:$A$5000,$A608)+COUNTIF(Charges!$A$6:$A$5000,$A608)&gt;1,"Fix: duplicate ID",IF($B608="","Fix: choose a customer ID",IF(COUNTIF(Customers!$A$11:$A$5000,$B608)=0,"Fix: unknown customer ID",IF(COUNTIF(Customers!$A$11:$A$5000,$B608)&gt;1,"Fix: customer ID used twice on Customers",IF(NOT(ISNUMBER($D608)),"Fix: date received",IF(OR($D608&lt;36526,$D608&lt;&gt;INT($D608)),"Fix: date received",IF($D608&gt;AsOf,"Fix: date received is after the as-of date",IF(NOT(ISNUMBER($E608)),"Fix: amount must be a number",IF($E608&lt;=0,"Fix: amount must be more than 0",IF(ROUND($E608,2)&lt;&gt;$E608,"Fix: amount in dollars and cents",IF($E608&gt;999999.99,"Fix: amount too large","OK")))))))))))))</f>
        <v/>
      </c>
    </row>
    <row r="609" customFormat="false" ht="15" hidden="false" customHeight="false" outlineLevel="0" collapsed="false">
      <c r="A609" s="11"/>
      <c r="B609" s="11"/>
      <c r="C609" s="15" t="str">
        <f aca="false">IF($B609="","",IFERROR(INDEX(Customers!$B$11:$B$5000,MATCH($B609,Customers!$A$11:$A$5000,0)),"Unknown ID"))</f>
        <v/>
      </c>
      <c r="D609" s="12"/>
      <c r="E609" s="18"/>
      <c r="F609" s="11"/>
      <c r="G609" s="15" t="str">
        <f aca="false">IF(AND($A609="",$B609="",$D609="",$E609="",$F609=""),"",IF($A609="","Fix: add a payment ID",IF(COUNTIF($A$6:$A$5000,$A609)+COUNTIF(Charges!$A$6:$A$5000,$A609)&gt;1,"Fix: duplicate ID",IF($B609="","Fix: choose a customer ID",IF(COUNTIF(Customers!$A$11:$A$5000,$B609)=0,"Fix: unknown customer ID",IF(COUNTIF(Customers!$A$11:$A$5000,$B609)&gt;1,"Fix: customer ID used twice on Customers",IF(NOT(ISNUMBER($D609)),"Fix: date received",IF(OR($D609&lt;36526,$D609&lt;&gt;INT($D609)),"Fix: date received",IF($D609&gt;AsOf,"Fix: date received is after the as-of date",IF(NOT(ISNUMBER($E609)),"Fix: amount must be a number",IF($E609&lt;=0,"Fix: amount must be more than 0",IF(ROUND($E609,2)&lt;&gt;$E609,"Fix: amount in dollars and cents",IF($E609&gt;999999.99,"Fix: amount too large","OK")))))))))))))</f>
        <v/>
      </c>
    </row>
    <row r="610" customFormat="false" ht="15" hidden="false" customHeight="false" outlineLevel="0" collapsed="false">
      <c r="A610" s="11"/>
      <c r="B610" s="11"/>
      <c r="C610" s="15" t="str">
        <f aca="false">IF($B610="","",IFERROR(INDEX(Customers!$B$11:$B$5000,MATCH($B610,Customers!$A$11:$A$5000,0)),"Unknown ID"))</f>
        <v/>
      </c>
      <c r="D610" s="12"/>
      <c r="E610" s="18"/>
      <c r="F610" s="11"/>
      <c r="G610" s="15" t="str">
        <f aca="false">IF(AND($A610="",$B610="",$D610="",$E610="",$F610=""),"",IF($A610="","Fix: add a payment ID",IF(COUNTIF($A$6:$A$5000,$A610)+COUNTIF(Charges!$A$6:$A$5000,$A610)&gt;1,"Fix: duplicate ID",IF($B610="","Fix: choose a customer ID",IF(COUNTIF(Customers!$A$11:$A$5000,$B610)=0,"Fix: unknown customer ID",IF(COUNTIF(Customers!$A$11:$A$5000,$B610)&gt;1,"Fix: customer ID used twice on Customers",IF(NOT(ISNUMBER($D610)),"Fix: date received",IF(OR($D610&lt;36526,$D610&lt;&gt;INT($D610)),"Fix: date received",IF($D610&gt;AsOf,"Fix: date received is after the as-of date",IF(NOT(ISNUMBER($E610)),"Fix: amount must be a number",IF($E610&lt;=0,"Fix: amount must be more than 0",IF(ROUND($E610,2)&lt;&gt;$E610,"Fix: amount in dollars and cents",IF($E610&gt;999999.99,"Fix: amount too large","OK")))))))))))))</f>
        <v/>
      </c>
    </row>
    <row r="611" customFormat="false" ht="15" hidden="false" customHeight="false" outlineLevel="0" collapsed="false">
      <c r="A611" s="11"/>
      <c r="B611" s="11"/>
      <c r="C611" s="15" t="str">
        <f aca="false">IF($B611="","",IFERROR(INDEX(Customers!$B$11:$B$5000,MATCH($B611,Customers!$A$11:$A$5000,0)),"Unknown ID"))</f>
        <v/>
      </c>
      <c r="D611" s="12"/>
      <c r="E611" s="18"/>
      <c r="F611" s="11"/>
      <c r="G611" s="15" t="str">
        <f aca="false">IF(AND($A611="",$B611="",$D611="",$E611="",$F611=""),"",IF($A611="","Fix: add a payment ID",IF(COUNTIF($A$6:$A$5000,$A611)+COUNTIF(Charges!$A$6:$A$5000,$A611)&gt;1,"Fix: duplicate ID",IF($B611="","Fix: choose a customer ID",IF(COUNTIF(Customers!$A$11:$A$5000,$B611)=0,"Fix: unknown customer ID",IF(COUNTIF(Customers!$A$11:$A$5000,$B611)&gt;1,"Fix: customer ID used twice on Customers",IF(NOT(ISNUMBER($D611)),"Fix: date received",IF(OR($D611&lt;36526,$D611&lt;&gt;INT($D611)),"Fix: date received",IF($D611&gt;AsOf,"Fix: date received is after the as-of date",IF(NOT(ISNUMBER($E611)),"Fix: amount must be a number",IF($E611&lt;=0,"Fix: amount must be more than 0",IF(ROUND($E611,2)&lt;&gt;$E611,"Fix: amount in dollars and cents",IF($E611&gt;999999.99,"Fix: amount too large","OK")))))))))))))</f>
        <v/>
      </c>
    </row>
    <row r="612" customFormat="false" ht="15" hidden="false" customHeight="false" outlineLevel="0" collapsed="false">
      <c r="A612" s="11"/>
      <c r="B612" s="11"/>
      <c r="C612" s="15" t="str">
        <f aca="false">IF($B612="","",IFERROR(INDEX(Customers!$B$11:$B$5000,MATCH($B612,Customers!$A$11:$A$5000,0)),"Unknown ID"))</f>
        <v/>
      </c>
      <c r="D612" s="12"/>
      <c r="E612" s="18"/>
      <c r="F612" s="11"/>
      <c r="G612" s="15" t="str">
        <f aca="false">IF(AND($A612="",$B612="",$D612="",$E612="",$F612=""),"",IF($A612="","Fix: add a payment ID",IF(COUNTIF($A$6:$A$5000,$A612)+COUNTIF(Charges!$A$6:$A$5000,$A612)&gt;1,"Fix: duplicate ID",IF($B612="","Fix: choose a customer ID",IF(COUNTIF(Customers!$A$11:$A$5000,$B612)=0,"Fix: unknown customer ID",IF(COUNTIF(Customers!$A$11:$A$5000,$B612)&gt;1,"Fix: customer ID used twice on Customers",IF(NOT(ISNUMBER($D612)),"Fix: date received",IF(OR($D612&lt;36526,$D612&lt;&gt;INT($D612)),"Fix: date received",IF($D612&gt;AsOf,"Fix: date received is after the as-of date",IF(NOT(ISNUMBER($E612)),"Fix: amount must be a number",IF($E612&lt;=0,"Fix: amount must be more than 0",IF(ROUND($E612,2)&lt;&gt;$E612,"Fix: amount in dollars and cents",IF($E612&gt;999999.99,"Fix: amount too large","OK")))))))))))))</f>
        <v/>
      </c>
    </row>
    <row r="613" customFormat="false" ht="15" hidden="false" customHeight="false" outlineLevel="0" collapsed="false">
      <c r="A613" s="11"/>
      <c r="B613" s="11"/>
      <c r="C613" s="15" t="str">
        <f aca="false">IF($B613="","",IFERROR(INDEX(Customers!$B$11:$B$5000,MATCH($B613,Customers!$A$11:$A$5000,0)),"Unknown ID"))</f>
        <v/>
      </c>
      <c r="D613" s="12"/>
      <c r="E613" s="18"/>
      <c r="F613" s="11"/>
      <c r="G613" s="15" t="str">
        <f aca="false">IF(AND($A613="",$B613="",$D613="",$E613="",$F613=""),"",IF($A613="","Fix: add a payment ID",IF(COUNTIF($A$6:$A$5000,$A613)+COUNTIF(Charges!$A$6:$A$5000,$A613)&gt;1,"Fix: duplicate ID",IF($B613="","Fix: choose a customer ID",IF(COUNTIF(Customers!$A$11:$A$5000,$B613)=0,"Fix: unknown customer ID",IF(COUNTIF(Customers!$A$11:$A$5000,$B613)&gt;1,"Fix: customer ID used twice on Customers",IF(NOT(ISNUMBER($D613)),"Fix: date received",IF(OR($D613&lt;36526,$D613&lt;&gt;INT($D613)),"Fix: date received",IF($D613&gt;AsOf,"Fix: date received is after the as-of date",IF(NOT(ISNUMBER($E613)),"Fix: amount must be a number",IF($E613&lt;=0,"Fix: amount must be more than 0",IF(ROUND($E613,2)&lt;&gt;$E613,"Fix: amount in dollars and cents",IF($E613&gt;999999.99,"Fix: amount too large","OK")))))))))))))</f>
        <v/>
      </c>
    </row>
    <row r="614" customFormat="false" ht="15" hidden="false" customHeight="false" outlineLevel="0" collapsed="false">
      <c r="A614" s="11"/>
      <c r="B614" s="11"/>
      <c r="C614" s="15" t="str">
        <f aca="false">IF($B614="","",IFERROR(INDEX(Customers!$B$11:$B$5000,MATCH($B614,Customers!$A$11:$A$5000,0)),"Unknown ID"))</f>
        <v/>
      </c>
      <c r="D614" s="12"/>
      <c r="E614" s="18"/>
      <c r="F614" s="11"/>
      <c r="G614" s="15" t="str">
        <f aca="false">IF(AND($A614="",$B614="",$D614="",$E614="",$F614=""),"",IF($A614="","Fix: add a payment ID",IF(COUNTIF($A$6:$A$5000,$A614)+COUNTIF(Charges!$A$6:$A$5000,$A614)&gt;1,"Fix: duplicate ID",IF($B614="","Fix: choose a customer ID",IF(COUNTIF(Customers!$A$11:$A$5000,$B614)=0,"Fix: unknown customer ID",IF(COUNTIF(Customers!$A$11:$A$5000,$B614)&gt;1,"Fix: customer ID used twice on Customers",IF(NOT(ISNUMBER($D614)),"Fix: date received",IF(OR($D614&lt;36526,$D614&lt;&gt;INT($D614)),"Fix: date received",IF($D614&gt;AsOf,"Fix: date received is after the as-of date",IF(NOT(ISNUMBER($E614)),"Fix: amount must be a number",IF($E614&lt;=0,"Fix: amount must be more than 0",IF(ROUND($E614,2)&lt;&gt;$E614,"Fix: amount in dollars and cents",IF($E614&gt;999999.99,"Fix: amount too large","OK")))))))))))))</f>
        <v/>
      </c>
    </row>
    <row r="615" customFormat="false" ht="15" hidden="false" customHeight="false" outlineLevel="0" collapsed="false">
      <c r="A615" s="11"/>
      <c r="B615" s="11"/>
      <c r="C615" s="15" t="str">
        <f aca="false">IF($B615="","",IFERROR(INDEX(Customers!$B$11:$B$5000,MATCH($B615,Customers!$A$11:$A$5000,0)),"Unknown ID"))</f>
        <v/>
      </c>
      <c r="D615" s="12"/>
      <c r="E615" s="18"/>
      <c r="F615" s="11"/>
      <c r="G615" s="15" t="str">
        <f aca="false">IF(AND($A615="",$B615="",$D615="",$E615="",$F615=""),"",IF($A615="","Fix: add a payment ID",IF(COUNTIF($A$6:$A$5000,$A615)+COUNTIF(Charges!$A$6:$A$5000,$A615)&gt;1,"Fix: duplicate ID",IF($B615="","Fix: choose a customer ID",IF(COUNTIF(Customers!$A$11:$A$5000,$B615)=0,"Fix: unknown customer ID",IF(COUNTIF(Customers!$A$11:$A$5000,$B615)&gt;1,"Fix: customer ID used twice on Customers",IF(NOT(ISNUMBER($D615)),"Fix: date received",IF(OR($D615&lt;36526,$D615&lt;&gt;INT($D615)),"Fix: date received",IF($D615&gt;AsOf,"Fix: date received is after the as-of date",IF(NOT(ISNUMBER($E615)),"Fix: amount must be a number",IF($E615&lt;=0,"Fix: amount must be more than 0",IF(ROUND($E615,2)&lt;&gt;$E615,"Fix: amount in dollars and cents",IF($E615&gt;999999.99,"Fix: amount too large","OK")))))))))))))</f>
        <v/>
      </c>
    </row>
    <row r="616" customFormat="false" ht="15" hidden="false" customHeight="false" outlineLevel="0" collapsed="false">
      <c r="A616" s="11"/>
      <c r="B616" s="11"/>
      <c r="C616" s="15" t="str">
        <f aca="false">IF($B616="","",IFERROR(INDEX(Customers!$B$11:$B$5000,MATCH($B616,Customers!$A$11:$A$5000,0)),"Unknown ID"))</f>
        <v/>
      </c>
      <c r="D616" s="12"/>
      <c r="E616" s="18"/>
      <c r="F616" s="11"/>
      <c r="G616" s="15" t="str">
        <f aca="false">IF(AND($A616="",$B616="",$D616="",$E616="",$F616=""),"",IF($A616="","Fix: add a payment ID",IF(COUNTIF($A$6:$A$5000,$A616)+COUNTIF(Charges!$A$6:$A$5000,$A616)&gt;1,"Fix: duplicate ID",IF($B616="","Fix: choose a customer ID",IF(COUNTIF(Customers!$A$11:$A$5000,$B616)=0,"Fix: unknown customer ID",IF(COUNTIF(Customers!$A$11:$A$5000,$B616)&gt;1,"Fix: customer ID used twice on Customers",IF(NOT(ISNUMBER($D616)),"Fix: date received",IF(OR($D616&lt;36526,$D616&lt;&gt;INT($D616)),"Fix: date received",IF($D616&gt;AsOf,"Fix: date received is after the as-of date",IF(NOT(ISNUMBER($E616)),"Fix: amount must be a number",IF($E616&lt;=0,"Fix: amount must be more than 0",IF(ROUND($E616,2)&lt;&gt;$E616,"Fix: amount in dollars and cents",IF($E616&gt;999999.99,"Fix: amount too large","OK")))))))))))))</f>
        <v/>
      </c>
    </row>
    <row r="617" customFormat="false" ht="15" hidden="false" customHeight="false" outlineLevel="0" collapsed="false">
      <c r="A617" s="11"/>
      <c r="B617" s="11"/>
      <c r="C617" s="15" t="str">
        <f aca="false">IF($B617="","",IFERROR(INDEX(Customers!$B$11:$B$5000,MATCH($B617,Customers!$A$11:$A$5000,0)),"Unknown ID"))</f>
        <v/>
      </c>
      <c r="D617" s="12"/>
      <c r="E617" s="18"/>
      <c r="F617" s="11"/>
      <c r="G617" s="15" t="str">
        <f aca="false">IF(AND($A617="",$B617="",$D617="",$E617="",$F617=""),"",IF($A617="","Fix: add a payment ID",IF(COUNTIF($A$6:$A$5000,$A617)+COUNTIF(Charges!$A$6:$A$5000,$A617)&gt;1,"Fix: duplicate ID",IF($B617="","Fix: choose a customer ID",IF(COUNTIF(Customers!$A$11:$A$5000,$B617)=0,"Fix: unknown customer ID",IF(COUNTIF(Customers!$A$11:$A$5000,$B617)&gt;1,"Fix: customer ID used twice on Customers",IF(NOT(ISNUMBER($D617)),"Fix: date received",IF(OR($D617&lt;36526,$D617&lt;&gt;INT($D617)),"Fix: date received",IF($D617&gt;AsOf,"Fix: date received is after the as-of date",IF(NOT(ISNUMBER($E617)),"Fix: amount must be a number",IF($E617&lt;=0,"Fix: amount must be more than 0",IF(ROUND($E617,2)&lt;&gt;$E617,"Fix: amount in dollars and cents",IF($E617&gt;999999.99,"Fix: amount too large","OK")))))))))))))</f>
        <v/>
      </c>
    </row>
    <row r="618" customFormat="false" ht="15" hidden="false" customHeight="false" outlineLevel="0" collapsed="false">
      <c r="A618" s="11"/>
      <c r="B618" s="11"/>
      <c r="C618" s="15" t="str">
        <f aca="false">IF($B618="","",IFERROR(INDEX(Customers!$B$11:$B$5000,MATCH($B618,Customers!$A$11:$A$5000,0)),"Unknown ID"))</f>
        <v/>
      </c>
      <c r="D618" s="12"/>
      <c r="E618" s="18"/>
      <c r="F618" s="11"/>
      <c r="G618" s="15" t="str">
        <f aca="false">IF(AND($A618="",$B618="",$D618="",$E618="",$F618=""),"",IF($A618="","Fix: add a payment ID",IF(COUNTIF($A$6:$A$5000,$A618)+COUNTIF(Charges!$A$6:$A$5000,$A618)&gt;1,"Fix: duplicate ID",IF($B618="","Fix: choose a customer ID",IF(COUNTIF(Customers!$A$11:$A$5000,$B618)=0,"Fix: unknown customer ID",IF(COUNTIF(Customers!$A$11:$A$5000,$B618)&gt;1,"Fix: customer ID used twice on Customers",IF(NOT(ISNUMBER($D618)),"Fix: date received",IF(OR($D618&lt;36526,$D618&lt;&gt;INT($D618)),"Fix: date received",IF($D618&gt;AsOf,"Fix: date received is after the as-of date",IF(NOT(ISNUMBER($E618)),"Fix: amount must be a number",IF($E618&lt;=0,"Fix: amount must be more than 0",IF(ROUND($E618,2)&lt;&gt;$E618,"Fix: amount in dollars and cents",IF($E618&gt;999999.99,"Fix: amount too large","OK")))))))))))))</f>
        <v/>
      </c>
    </row>
    <row r="619" customFormat="false" ht="15" hidden="false" customHeight="false" outlineLevel="0" collapsed="false">
      <c r="A619" s="11"/>
      <c r="B619" s="11"/>
      <c r="C619" s="15" t="str">
        <f aca="false">IF($B619="","",IFERROR(INDEX(Customers!$B$11:$B$5000,MATCH($B619,Customers!$A$11:$A$5000,0)),"Unknown ID"))</f>
        <v/>
      </c>
      <c r="D619" s="12"/>
      <c r="E619" s="18"/>
      <c r="F619" s="11"/>
      <c r="G619" s="15" t="str">
        <f aca="false">IF(AND($A619="",$B619="",$D619="",$E619="",$F619=""),"",IF($A619="","Fix: add a payment ID",IF(COUNTIF($A$6:$A$5000,$A619)+COUNTIF(Charges!$A$6:$A$5000,$A619)&gt;1,"Fix: duplicate ID",IF($B619="","Fix: choose a customer ID",IF(COUNTIF(Customers!$A$11:$A$5000,$B619)=0,"Fix: unknown customer ID",IF(COUNTIF(Customers!$A$11:$A$5000,$B619)&gt;1,"Fix: customer ID used twice on Customers",IF(NOT(ISNUMBER($D619)),"Fix: date received",IF(OR($D619&lt;36526,$D619&lt;&gt;INT($D619)),"Fix: date received",IF($D619&gt;AsOf,"Fix: date received is after the as-of date",IF(NOT(ISNUMBER($E619)),"Fix: amount must be a number",IF($E619&lt;=0,"Fix: amount must be more than 0",IF(ROUND($E619,2)&lt;&gt;$E619,"Fix: amount in dollars and cents",IF($E619&gt;999999.99,"Fix: amount too large","OK")))))))))))))</f>
        <v/>
      </c>
    </row>
    <row r="620" customFormat="false" ht="15" hidden="false" customHeight="false" outlineLevel="0" collapsed="false">
      <c r="A620" s="11"/>
      <c r="B620" s="11"/>
      <c r="C620" s="15" t="str">
        <f aca="false">IF($B620="","",IFERROR(INDEX(Customers!$B$11:$B$5000,MATCH($B620,Customers!$A$11:$A$5000,0)),"Unknown ID"))</f>
        <v/>
      </c>
      <c r="D620" s="12"/>
      <c r="E620" s="18"/>
      <c r="F620" s="11"/>
      <c r="G620" s="15" t="str">
        <f aca="false">IF(AND($A620="",$B620="",$D620="",$E620="",$F620=""),"",IF($A620="","Fix: add a payment ID",IF(COUNTIF($A$6:$A$5000,$A620)+COUNTIF(Charges!$A$6:$A$5000,$A620)&gt;1,"Fix: duplicate ID",IF($B620="","Fix: choose a customer ID",IF(COUNTIF(Customers!$A$11:$A$5000,$B620)=0,"Fix: unknown customer ID",IF(COUNTIF(Customers!$A$11:$A$5000,$B620)&gt;1,"Fix: customer ID used twice on Customers",IF(NOT(ISNUMBER($D620)),"Fix: date received",IF(OR($D620&lt;36526,$D620&lt;&gt;INT($D620)),"Fix: date received",IF($D620&gt;AsOf,"Fix: date received is after the as-of date",IF(NOT(ISNUMBER($E620)),"Fix: amount must be a number",IF($E620&lt;=0,"Fix: amount must be more than 0",IF(ROUND($E620,2)&lt;&gt;$E620,"Fix: amount in dollars and cents",IF($E620&gt;999999.99,"Fix: amount too large","OK")))))))))))))</f>
        <v/>
      </c>
    </row>
    <row r="621" customFormat="false" ht="15" hidden="false" customHeight="false" outlineLevel="0" collapsed="false">
      <c r="A621" s="11"/>
      <c r="B621" s="11"/>
      <c r="C621" s="15" t="str">
        <f aca="false">IF($B621="","",IFERROR(INDEX(Customers!$B$11:$B$5000,MATCH($B621,Customers!$A$11:$A$5000,0)),"Unknown ID"))</f>
        <v/>
      </c>
      <c r="D621" s="12"/>
      <c r="E621" s="18"/>
      <c r="F621" s="11"/>
      <c r="G621" s="15" t="str">
        <f aca="false">IF(AND($A621="",$B621="",$D621="",$E621="",$F621=""),"",IF($A621="","Fix: add a payment ID",IF(COUNTIF($A$6:$A$5000,$A621)+COUNTIF(Charges!$A$6:$A$5000,$A621)&gt;1,"Fix: duplicate ID",IF($B621="","Fix: choose a customer ID",IF(COUNTIF(Customers!$A$11:$A$5000,$B621)=0,"Fix: unknown customer ID",IF(COUNTIF(Customers!$A$11:$A$5000,$B621)&gt;1,"Fix: customer ID used twice on Customers",IF(NOT(ISNUMBER($D621)),"Fix: date received",IF(OR($D621&lt;36526,$D621&lt;&gt;INT($D621)),"Fix: date received",IF($D621&gt;AsOf,"Fix: date received is after the as-of date",IF(NOT(ISNUMBER($E621)),"Fix: amount must be a number",IF($E621&lt;=0,"Fix: amount must be more than 0",IF(ROUND($E621,2)&lt;&gt;$E621,"Fix: amount in dollars and cents",IF($E621&gt;999999.99,"Fix: amount too large","OK")))))))))))))</f>
        <v/>
      </c>
    </row>
    <row r="622" customFormat="false" ht="15" hidden="false" customHeight="false" outlineLevel="0" collapsed="false">
      <c r="A622" s="11"/>
      <c r="B622" s="11"/>
      <c r="C622" s="15" t="str">
        <f aca="false">IF($B622="","",IFERROR(INDEX(Customers!$B$11:$B$5000,MATCH($B622,Customers!$A$11:$A$5000,0)),"Unknown ID"))</f>
        <v/>
      </c>
      <c r="D622" s="12"/>
      <c r="E622" s="18"/>
      <c r="F622" s="11"/>
      <c r="G622" s="15" t="str">
        <f aca="false">IF(AND($A622="",$B622="",$D622="",$E622="",$F622=""),"",IF($A622="","Fix: add a payment ID",IF(COUNTIF($A$6:$A$5000,$A622)+COUNTIF(Charges!$A$6:$A$5000,$A622)&gt;1,"Fix: duplicate ID",IF($B622="","Fix: choose a customer ID",IF(COUNTIF(Customers!$A$11:$A$5000,$B622)=0,"Fix: unknown customer ID",IF(COUNTIF(Customers!$A$11:$A$5000,$B622)&gt;1,"Fix: customer ID used twice on Customers",IF(NOT(ISNUMBER($D622)),"Fix: date received",IF(OR($D622&lt;36526,$D622&lt;&gt;INT($D622)),"Fix: date received",IF($D622&gt;AsOf,"Fix: date received is after the as-of date",IF(NOT(ISNUMBER($E622)),"Fix: amount must be a number",IF($E622&lt;=0,"Fix: amount must be more than 0",IF(ROUND($E622,2)&lt;&gt;$E622,"Fix: amount in dollars and cents",IF($E622&gt;999999.99,"Fix: amount too large","OK")))))))))))))</f>
        <v/>
      </c>
    </row>
    <row r="623" customFormat="false" ht="15" hidden="false" customHeight="false" outlineLevel="0" collapsed="false">
      <c r="A623" s="11"/>
      <c r="B623" s="11"/>
      <c r="C623" s="15" t="str">
        <f aca="false">IF($B623="","",IFERROR(INDEX(Customers!$B$11:$B$5000,MATCH($B623,Customers!$A$11:$A$5000,0)),"Unknown ID"))</f>
        <v/>
      </c>
      <c r="D623" s="12"/>
      <c r="E623" s="18"/>
      <c r="F623" s="11"/>
      <c r="G623" s="15" t="str">
        <f aca="false">IF(AND($A623="",$B623="",$D623="",$E623="",$F623=""),"",IF($A623="","Fix: add a payment ID",IF(COUNTIF($A$6:$A$5000,$A623)+COUNTIF(Charges!$A$6:$A$5000,$A623)&gt;1,"Fix: duplicate ID",IF($B623="","Fix: choose a customer ID",IF(COUNTIF(Customers!$A$11:$A$5000,$B623)=0,"Fix: unknown customer ID",IF(COUNTIF(Customers!$A$11:$A$5000,$B623)&gt;1,"Fix: customer ID used twice on Customers",IF(NOT(ISNUMBER($D623)),"Fix: date received",IF(OR($D623&lt;36526,$D623&lt;&gt;INT($D623)),"Fix: date received",IF($D623&gt;AsOf,"Fix: date received is after the as-of date",IF(NOT(ISNUMBER($E623)),"Fix: amount must be a number",IF($E623&lt;=0,"Fix: amount must be more than 0",IF(ROUND($E623,2)&lt;&gt;$E623,"Fix: amount in dollars and cents",IF($E623&gt;999999.99,"Fix: amount too large","OK")))))))))))))</f>
        <v/>
      </c>
    </row>
    <row r="624" customFormat="false" ht="15" hidden="false" customHeight="false" outlineLevel="0" collapsed="false">
      <c r="A624" s="11"/>
      <c r="B624" s="11"/>
      <c r="C624" s="15" t="str">
        <f aca="false">IF($B624="","",IFERROR(INDEX(Customers!$B$11:$B$5000,MATCH($B624,Customers!$A$11:$A$5000,0)),"Unknown ID"))</f>
        <v/>
      </c>
      <c r="D624" s="12"/>
      <c r="E624" s="18"/>
      <c r="F624" s="11"/>
      <c r="G624" s="15" t="str">
        <f aca="false">IF(AND($A624="",$B624="",$D624="",$E624="",$F624=""),"",IF($A624="","Fix: add a payment ID",IF(COUNTIF($A$6:$A$5000,$A624)+COUNTIF(Charges!$A$6:$A$5000,$A624)&gt;1,"Fix: duplicate ID",IF($B624="","Fix: choose a customer ID",IF(COUNTIF(Customers!$A$11:$A$5000,$B624)=0,"Fix: unknown customer ID",IF(COUNTIF(Customers!$A$11:$A$5000,$B624)&gt;1,"Fix: customer ID used twice on Customers",IF(NOT(ISNUMBER($D624)),"Fix: date received",IF(OR($D624&lt;36526,$D624&lt;&gt;INT($D624)),"Fix: date received",IF($D624&gt;AsOf,"Fix: date received is after the as-of date",IF(NOT(ISNUMBER($E624)),"Fix: amount must be a number",IF($E624&lt;=0,"Fix: amount must be more than 0",IF(ROUND($E624,2)&lt;&gt;$E624,"Fix: amount in dollars and cents",IF($E624&gt;999999.99,"Fix: amount too large","OK")))))))))))))</f>
        <v/>
      </c>
    </row>
    <row r="625" customFormat="false" ht="15" hidden="false" customHeight="false" outlineLevel="0" collapsed="false">
      <c r="A625" s="11"/>
      <c r="B625" s="11"/>
      <c r="C625" s="15" t="str">
        <f aca="false">IF($B625="","",IFERROR(INDEX(Customers!$B$11:$B$5000,MATCH($B625,Customers!$A$11:$A$5000,0)),"Unknown ID"))</f>
        <v/>
      </c>
      <c r="D625" s="12"/>
      <c r="E625" s="18"/>
      <c r="F625" s="11"/>
      <c r="G625" s="15" t="str">
        <f aca="false">IF(AND($A625="",$B625="",$D625="",$E625="",$F625=""),"",IF($A625="","Fix: add a payment ID",IF(COUNTIF($A$6:$A$5000,$A625)+COUNTIF(Charges!$A$6:$A$5000,$A625)&gt;1,"Fix: duplicate ID",IF($B625="","Fix: choose a customer ID",IF(COUNTIF(Customers!$A$11:$A$5000,$B625)=0,"Fix: unknown customer ID",IF(COUNTIF(Customers!$A$11:$A$5000,$B625)&gt;1,"Fix: customer ID used twice on Customers",IF(NOT(ISNUMBER($D625)),"Fix: date received",IF(OR($D625&lt;36526,$D625&lt;&gt;INT($D625)),"Fix: date received",IF($D625&gt;AsOf,"Fix: date received is after the as-of date",IF(NOT(ISNUMBER($E625)),"Fix: amount must be a number",IF($E625&lt;=0,"Fix: amount must be more than 0",IF(ROUND($E625,2)&lt;&gt;$E625,"Fix: amount in dollars and cents",IF($E625&gt;999999.99,"Fix: amount too large","OK")))))))))))))</f>
        <v/>
      </c>
    </row>
    <row r="626" customFormat="false" ht="15" hidden="false" customHeight="false" outlineLevel="0" collapsed="false">
      <c r="A626" s="11"/>
      <c r="B626" s="11"/>
      <c r="C626" s="15" t="str">
        <f aca="false">IF($B626="","",IFERROR(INDEX(Customers!$B$11:$B$5000,MATCH($B626,Customers!$A$11:$A$5000,0)),"Unknown ID"))</f>
        <v/>
      </c>
      <c r="D626" s="12"/>
      <c r="E626" s="18"/>
      <c r="F626" s="11"/>
      <c r="G626" s="15" t="str">
        <f aca="false">IF(AND($A626="",$B626="",$D626="",$E626="",$F626=""),"",IF($A626="","Fix: add a payment ID",IF(COUNTIF($A$6:$A$5000,$A626)+COUNTIF(Charges!$A$6:$A$5000,$A626)&gt;1,"Fix: duplicate ID",IF($B626="","Fix: choose a customer ID",IF(COUNTIF(Customers!$A$11:$A$5000,$B626)=0,"Fix: unknown customer ID",IF(COUNTIF(Customers!$A$11:$A$5000,$B626)&gt;1,"Fix: customer ID used twice on Customers",IF(NOT(ISNUMBER($D626)),"Fix: date received",IF(OR($D626&lt;36526,$D626&lt;&gt;INT($D626)),"Fix: date received",IF($D626&gt;AsOf,"Fix: date received is after the as-of date",IF(NOT(ISNUMBER($E626)),"Fix: amount must be a number",IF($E626&lt;=0,"Fix: amount must be more than 0",IF(ROUND($E626,2)&lt;&gt;$E626,"Fix: amount in dollars and cents",IF($E626&gt;999999.99,"Fix: amount too large","OK")))))))))))))</f>
        <v/>
      </c>
    </row>
    <row r="627" customFormat="false" ht="15" hidden="false" customHeight="false" outlineLevel="0" collapsed="false">
      <c r="A627" s="11"/>
      <c r="B627" s="11"/>
      <c r="C627" s="15" t="str">
        <f aca="false">IF($B627="","",IFERROR(INDEX(Customers!$B$11:$B$5000,MATCH($B627,Customers!$A$11:$A$5000,0)),"Unknown ID"))</f>
        <v/>
      </c>
      <c r="D627" s="12"/>
      <c r="E627" s="18"/>
      <c r="F627" s="11"/>
      <c r="G627" s="15" t="str">
        <f aca="false">IF(AND($A627="",$B627="",$D627="",$E627="",$F627=""),"",IF($A627="","Fix: add a payment ID",IF(COUNTIF($A$6:$A$5000,$A627)+COUNTIF(Charges!$A$6:$A$5000,$A627)&gt;1,"Fix: duplicate ID",IF($B627="","Fix: choose a customer ID",IF(COUNTIF(Customers!$A$11:$A$5000,$B627)=0,"Fix: unknown customer ID",IF(COUNTIF(Customers!$A$11:$A$5000,$B627)&gt;1,"Fix: customer ID used twice on Customers",IF(NOT(ISNUMBER($D627)),"Fix: date received",IF(OR($D627&lt;36526,$D627&lt;&gt;INT($D627)),"Fix: date received",IF($D627&gt;AsOf,"Fix: date received is after the as-of date",IF(NOT(ISNUMBER($E627)),"Fix: amount must be a number",IF($E627&lt;=0,"Fix: amount must be more than 0",IF(ROUND($E627,2)&lt;&gt;$E627,"Fix: amount in dollars and cents",IF($E627&gt;999999.99,"Fix: amount too large","OK")))))))))))))</f>
        <v/>
      </c>
    </row>
    <row r="628" customFormat="false" ht="15" hidden="false" customHeight="false" outlineLevel="0" collapsed="false">
      <c r="A628" s="11"/>
      <c r="B628" s="11"/>
      <c r="C628" s="15" t="str">
        <f aca="false">IF($B628="","",IFERROR(INDEX(Customers!$B$11:$B$5000,MATCH($B628,Customers!$A$11:$A$5000,0)),"Unknown ID"))</f>
        <v/>
      </c>
      <c r="D628" s="12"/>
      <c r="E628" s="18"/>
      <c r="F628" s="11"/>
      <c r="G628" s="15" t="str">
        <f aca="false">IF(AND($A628="",$B628="",$D628="",$E628="",$F628=""),"",IF($A628="","Fix: add a payment ID",IF(COUNTIF($A$6:$A$5000,$A628)+COUNTIF(Charges!$A$6:$A$5000,$A628)&gt;1,"Fix: duplicate ID",IF($B628="","Fix: choose a customer ID",IF(COUNTIF(Customers!$A$11:$A$5000,$B628)=0,"Fix: unknown customer ID",IF(COUNTIF(Customers!$A$11:$A$5000,$B628)&gt;1,"Fix: customer ID used twice on Customers",IF(NOT(ISNUMBER($D628)),"Fix: date received",IF(OR($D628&lt;36526,$D628&lt;&gt;INT($D628)),"Fix: date received",IF($D628&gt;AsOf,"Fix: date received is after the as-of date",IF(NOT(ISNUMBER($E628)),"Fix: amount must be a number",IF($E628&lt;=0,"Fix: amount must be more than 0",IF(ROUND($E628,2)&lt;&gt;$E628,"Fix: amount in dollars and cents",IF($E628&gt;999999.99,"Fix: amount too large","OK")))))))))))))</f>
        <v/>
      </c>
    </row>
    <row r="629" customFormat="false" ht="15" hidden="false" customHeight="false" outlineLevel="0" collapsed="false">
      <c r="A629" s="11"/>
      <c r="B629" s="11"/>
      <c r="C629" s="15" t="str">
        <f aca="false">IF($B629="","",IFERROR(INDEX(Customers!$B$11:$B$5000,MATCH($B629,Customers!$A$11:$A$5000,0)),"Unknown ID"))</f>
        <v/>
      </c>
      <c r="D629" s="12"/>
      <c r="E629" s="18"/>
      <c r="F629" s="11"/>
      <c r="G629" s="15" t="str">
        <f aca="false">IF(AND($A629="",$B629="",$D629="",$E629="",$F629=""),"",IF($A629="","Fix: add a payment ID",IF(COUNTIF($A$6:$A$5000,$A629)+COUNTIF(Charges!$A$6:$A$5000,$A629)&gt;1,"Fix: duplicate ID",IF($B629="","Fix: choose a customer ID",IF(COUNTIF(Customers!$A$11:$A$5000,$B629)=0,"Fix: unknown customer ID",IF(COUNTIF(Customers!$A$11:$A$5000,$B629)&gt;1,"Fix: customer ID used twice on Customers",IF(NOT(ISNUMBER($D629)),"Fix: date received",IF(OR($D629&lt;36526,$D629&lt;&gt;INT($D629)),"Fix: date received",IF($D629&gt;AsOf,"Fix: date received is after the as-of date",IF(NOT(ISNUMBER($E629)),"Fix: amount must be a number",IF($E629&lt;=0,"Fix: amount must be more than 0",IF(ROUND($E629,2)&lt;&gt;$E629,"Fix: amount in dollars and cents",IF($E629&gt;999999.99,"Fix: amount too large","OK")))))))))))))</f>
        <v/>
      </c>
    </row>
    <row r="630" customFormat="false" ht="15" hidden="false" customHeight="false" outlineLevel="0" collapsed="false">
      <c r="A630" s="11"/>
      <c r="B630" s="11"/>
      <c r="C630" s="15" t="str">
        <f aca="false">IF($B630="","",IFERROR(INDEX(Customers!$B$11:$B$5000,MATCH($B630,Customers!$A$11:$A$5000,0)),"Unknown ID"))</f>
        <v/>
      </c>
      <c r="D630" s="12"/>
      <c r="E630" s="18"/>
      <c r="F630" s="11"/>
      <c r="G630" s="15" t="str">
        <f aca="false">IF(AND($A630="",$B630="",$D630="",$E630="",$F630=""),"",IF($A630="","Fix: add a payment ID",IF(COUNTIF($A$6:$A$5000,$A630)+COUNTIF(Charges!$A$6:$A$5000,$A630)&gt;1,"Fix: duplicate ID",IF($B630="","Fix: choose a customer ID",IF(COUNTIF(Customers!$A$11:$A$5000,$B630)=0,"Fix: unknown customer ID",IF(COUNTIF(Customers!$A$11:$A$5000,$B630)&gt;1,"Fix: customer ID used twice on Customers",IF(NOT(ISNUMBER($D630)),"Fix: date received",IF(OR($D630&lt;36526,$D630&lt;&gt;INT($D630)),"Fix: date received",IF($D630&gt;AsOf,"Fix: date received is after the as-of date",IF(NOT(ISNUMBER($E630)),"Fix: amount must be a number",IF($E630&lt;=0,"Fix: amount must be more than 0",IF(ROUND($E630,2)&lt;&gt;$E630,"Fix: amount in dollars and cents",IF($E630&gt;999999.99,"Fix: amount too large","OK")))))))))))))</f>
        <v/>
      </c>
    </row>
    <row r="631" customFormat="false" ht="15" hidden="false" customHeight="false" outlineLevel="0" collapsed="false">
      <c r="A631" s="11"/>
      <c r="B631" s="11"/>
      <c r="C631" s="15" t="str">
        <f aca="false">IF($B631="","",IFERROR(INDEX(Customers!$B$11:$B$5000,MATCH($B631,Customers!$A$11:$A$5000,0)),"Unknown ID"))</f>
        <v/>
      </c>
      <c r="D631" s="12"/>
      <c r="E631" s="18"/>
      <c r="F631" s="11"/>
      <c r="G631" s="15" t="str">
        <f aca="false">IF(AND($A631="",$B631="",$D631="",$E631="",$F631=""),"",IF($A631="","Fix: add a payment ID",IF(COUNTIF($A$6:$A$5000,$A631)+COUNTIF(Charges!$A$6:$A$5000,$A631)&gt;1,"Fix: duplicate ID",IF($B631="","Fix: choose a customer ID",IF(COUNTIF(Customers!$A$11:$A$5000,$B631)=0,"Fix: unknown customer ID",IF(COUNTIF(Customers!$A$11:$A$5000,$B631)&gt;1,"Fix: customer ID used twice on Customers",IF(NOT(ISNUMBER($D631)),"Fix: date received",IF(OR($D631&lt;36526,$D631&lt;&gt;INT($D631)),"Fix: date received",IF($D631&gt;AsOf,"Fix: date received is after the as-of date",IF(NOT(ISNUMBER($E631)),"Fix: amount must be a number",IF($E631&lt;=0,"Fix: amount must be more than 0",IF(ROUND($E631,2)&lt;&gt;$E631,"Fix: amount in dollars and cents",IF($E631&gt;999999.99,"Fix: amount too large","OK")))))))))))))</f>
        <v/>
      </c>
    </row>
    <row r="632" customFormat="false" ht="15" hidden="false" customHeight="false" outlineLevel="0" collapsed="false">
      <c r="A632" s="11"/>
      <c r="B632" s="11"/>
      <c r="C632" s="15" t="str">
        <f aca="false">IF($B632="","",IFERROR(INDEX(Customers!$B$11:$B$5000,MATCH($B632,Customers!$A$11:$A$5000,0)),"Unknown ID"))</f>
        <v/>
      </c>
      <c r="D632" s="12"/>
      <c r="E632" s="18"/>
      <c r="F632" s="11"/>
      <c r="G632" s="15" t="str">
        <f aca="false">IF(AND($A632="",$B632="",$D632="",$E632="",$F632=""),"",IF($A632="","Fix: add a payment ID",IF(COUNTIF($A$6:$A$5000,$A632)+COUNTIF(Charges!$A$6:$A$5000,$A632)&gt;1,"Fix: duplicate ID",IF($B632="","Fix: choose a customer ID",IF(COUNTIF(Customers!$A$11:$A$5000,$B632)=0,"Fix: unknown customer ID",IF(COUNTIF(Customers!$A$11:$A$5000,$B632)&gt;1,"Fix: customer ID used twice on Customers",IF(NOT(ISNUMBER($D632)),"Fix: date received",IF(OR($D632&lt;36526,$D632&lt;&gt;INT($D632)),"Fix: date received",IF($D632&gt;AsOf,"Fix: date received is after the as-of date",IF(NOT(ISNUMBER($E632)),"Fix: amount must be a number",IF($E632&lt;=0,"Fix: amount must be more than 0",IF(ROUND($E632,2)&lt;&gt;$E632,"Fix: amount in dollars and cents",IF($E632&gt;999999.99,"Fix: amount too large","OK")))))))))))))</f>
        <v/>
      </c>
    </row>
    <row r="633" customFormat="false" ht="15" hidden="false" customHeight="false" outlineLevel="0" collapsed="false">
      <c r="A633" s="11"/>
      <c r="B633" s="11"/>
      <c r="C633" s="15" t="str">
        <f aca="false">IF($B633="","",IFERROR(INDEX(Customers!$B$11:$B$5000,MATCH($B633,Customers!$A$11:$A$5000,0)),"Unknown ID"))</f>
        <v/>
      </c>
      <c r="D633" s="12"/>
      <c r="E633" s="18"/>
      <c r="F633" s="11"/>
      <c r="G633" s="15" t="str">
        <f aca="false">IF(AND($A633="",$B633="",$D633="",$E633="",$F633=""),"",IF($A633="","Fix: add a payment ID",IF(COUNTIF($A$6:$A$5000,$A633)+COUNTIF(Charges!$A$6:$A$5000,$A633)&gt;1,"Fix: duplicate ID",IF($B633="","Fix: choose a customer ID",IF(COUNTIF(Customers!$A$11:$A$5000,$B633)=0,"Fix: unknown customer ID",IF(COUNTIF(Customers!$A$11:$A$5000,$B633)&gt;1,"Fix: customer ID used twice on Customers",IF(NOT(ISNUMBER($D633)),"Fix: date received",IF(OR($D633&lt;36526,$D633&lt;&gt;INT($D633)),"Fix: date received",IF($D633&gt;AsOf,"Fix: date received is after the as-of date",IF(NOT(ISNUMBER($E633)),"Fix: amount must be a number",IF($E633&lt;=0,"Fix: amount must be more than 0",IF(ROUND($E633,2)&lt;&gt;$E633,"Fix: amount in dollars and cents",IF($E633&gt;999999.99,"Fix: amount too large","OK")))))))))))))</f>
        <v/>
      </c>
    </row>
    <row r="634" customFormat="false" ht="15" hidden="false" customHeight="false" outlineLevel="0" collapsed="false">
      <c r="A634" s="11"/>
      <c r="B634" s="11"/>
      <c r="C634" s="15" t="str">
        <f aca="false">IF($B634="","",IFERROR(INDEX(Customers!$B$11:$B$5000,MATCH($B634,Customers!$A$11:$A$5000,0)),"Unknown ID"))</f>
        <v/>
      </c>
      <c r="D634" s="12"/>
      <c r="E634" s="18"/>
      <c r="F634" s="11"/>
      <c r="G634" s="15" t="str">
        <f aca="false">IF(AND($A634="",$B634="",$D634="",$E634="",$F634=""),"",IF($A634="","Fix: add a payment ID",IF(COUNTIF($A$6:$A$5000,$A634)+COUNTIF(Charges!$A$6:$A$5000,$A634)&gt;1,"Fix: duplicate ID",IF($B634="","Fix: choose a customer ID",IF(COUNTIF(Customers!$A$11:$A$5000,$B634)=0,"Fix: unknown customer ID",IF(COUNTIF(Customers!$A$11:$A$5000,$B634)&gt;1,"Fix: customer ID used twice on Customers",IF(NOT(ISNUMBER($D634)),"Fix: date received",IF(OR($D634&lt;36526,$D634&lt;&gt;INT($D634)),"Fix: date received",IF($D634&gt;AsOf,"Fix: date received is after the as-of date",IF(NOT(ISNUMBER($E634)),"Fix: amount must be a number",IF($E634&lt;=0,"Fix: amount must be more than 0",IF(ROUND($E634,2)&lt;&gt;$E634,"Fix: amount in dollars and cents",IF($E634&gt;999999.99,"Fix: amount too large","OK")))))))))))))</f>
        <v/>
      </c>
    </row>
    <row r="635" customFormat="false" ht="15" hidden="false" customHeight="false" outlineLevel="0" collapsed="false">
      <c r="A635" s="11"/>
      <c r="B635" s="11"/>
      <c r="C635" s="15" t="str">
        <f aca="false">IF($B635="","",IFERROR(INDEX(Customers!$B$11:$B$5000,MATCH($B635,Customers!$A$11:$A$5000,0)),"Unknown ID"))</f>
        <v/>
      </c>
      <c r="D635" s="12"/>
      <c r="E635" s="18"/>
      <c r="F635" s="11"/>
      <c r="G635" s="15" t="str">
        <f aca="false">IF(AND($A635="",$B635="",$D635="",$E635="",$F635=""),"",IF($A635="","Fix: add a payment ID",IF(COUNTIF($A$6:$A$5000,$A635)+COUNTIF(Charges!$A$6:$A$5000,$A635)&gt;1,"Fix: duplicate ID",IF($B635="","Fix: choose a customer ID",IF(COUNTIF(Customers!$A$11:$A$5000,$B635)=0,"Fix: unknown customer ID",IF(COUNTIF(Customers!$A$11:$A$5000,$B635)&gt;1,"Fix: customer ID used twice on Customers",IF(NOT(ISNUMBER($D635)),"Fix: date received",IF(OR($D635&lt;36526,$D635&lt;&gt;INT($D635)),"Fix: date received",IF($D635&gt;AsOf,"Fix: date received is after the as-of date",IF(NOT(ISNUMBER($E635)),"Fix: amount must be a number",IF($E635&lt;=0,"Fix: amount must be more than 0",IF(ROUND($E635,2)&lt;&gt;$E635,"Fix: amount in dollars and cents",IF($E635&gt;999999.99,"Fix: amount too large","OK")))))))))))))</f>
        <v/>
      </c>
    </row>
    <row r="636" customFormat="false" ht="15" hidden="false" customHeight="false" outlineLevel="0" collapsed="false">
      <c r="A636" s="11"/>
      <c r="B636" s="11"/>
      <c r="C636" s="15" t="str">
        <f aca="false">IF($B636="","",IFERROR(INDEX(Customers!$B$11:$B$5000,MATCH($B636,Customers!$A$11:$A$5000,0)),"Unknown ID"))</f>
        <v/>
      </c>
      <c r="D636" s="12"/>
      <c r="E636" s="18"/>
      <c r="F636" s="11"/>
      <c r="G636" s="15" t="str">
        <f aca="false">IF(AND($A636="",$B636="",$D636="",$E636="",$F636=""),"",IF($A636="","Fix: add a payment ID",IF(COUNTIF($A$6:$A$5000,$A636)+COUNTIF(Charges!$A$6:$A$5000,$A636)&gt;1,"Fix: duplicate ID",IF($B636="","Fix: choose a customer ID",IF(COUNTIF(Customers!$A$11:$A$5000,$B636)=0,"Fix: unknown customer ID",IF(COUNTIF(Customers!$A$11:$A$5000,$B636)&gt;1,"Fix: customer ID used twice on Customers",IF(NOT(ISNUMBER($D636)),"Fix: date received",IF(OR($D636&lt;36526,$D636&lt;&gt;INT($D636)),"Fix: date received",IF($D636&gt;AsOf,"Fix: date received is after the as-of date",IF(NOT(ISNUMBER($E636)),"Fix: amount must be a number",IF($E636&lt;=0,"Fix: amount must be more than 0",IF(ROUND($E636,2)&lt;&gt;$E636,"Fix: amount in dollars and cents",IF($E636&gt;999999.99,"Fix: amount too large","OK")))))))))))))</f>
        <v/>
      </c>
    </row>
    <row r="637" customFormat="false" ht="15" hidden="false" customHeight="false" outlineLevel="0" collapsed="false">
      <c r="A637" s="11"/>
      <c r="B637" s="11"/>
      <c r="C637" s="15" t="str">
        <f aca="false">IF($B637="","",IFERROR(INDEX(Customers!$B$11:$B$5000,MATCH($B637,Customers!$A$11:$A$5000,0)),"Unknown ID"))</f>
        <v/>
      </c>
      <c r="D637" s="12"/>
      <c r="E637" s="18"/>
      <c r="F637" s="11"/>
      <c r="G637" s="15" t="str">
        <f aca="false">IF(AND($A637="",$B637="",$D637="",$E637="",$F637=""),"",IF($A637="","Fix: add a payment ID",IF(COUNTIF($A$6:$A$5000,$A637)+COUNTIF(Charges!$A$6:$A$5000,$A637)&gt;1,"Fix: duplicate ID",IF($B637="","Fix: choose a customer ID",IF(COUNTIF(Customers!$A$11:$A$5000,$B637)=0,"Fix: unknown customer ID",IF(COUNTIF(Customers!$A$11:$A$5000,$B637)&gt;1,"Fix: customer ID used twice on Customers",IF(NOT(ISNUMBER($D637)),"Fix: date received",IF(OR($D637&lt;36526,$D637&lt;&gt;INT($D637)),"Fix: date received",IF($D637&gt;AsOf,"Fix: date received is after the as-of date",IF(NOT(ISNUMBER($E637)),"Fix: amount must be a number",IF($E637&lt;=0,"Fix: amount must be more than 0",IF(ROUND($E637,2)&lt;&gt;$E637,"Fix: amount in dollars and cents",IF($E637&gt;999999.99,"Fix: amount too large","OK")))))))))))))</f>
        <v/>
      </c>
    </row>
    <row r="638" customFormat="false" ht="15" hidden="false" customHeight="false" outlineLevel="0" collapsed="false">
      <c r="A638" s="11"/>
      <c r="B638" s="11"/>
      <c r="C638" s="15" t="str">
        <f aca="false">IF($B638="","",IFERROR(INDEX(Customers!$B$11:$B$5000,MATCH($B638,Customers!$A$11:$A$5000,0)),"Unknown ID"))</f>
        <v/>
      </c>
      <c r="D638" s="12"/>
      <c r="E638" s="18"/>
      <c r="F638" s="11"/>
      <c r="G638" s="15" t="str">
        <f aca="false">IF(AND($A638="",$B638="",$D638="",$E638="",$F638=""),"",IF($A638="","Fix: add a payment ID",IF(COUNTIF($A$6:$A$5000,$A638)+COUNTIF(Charges!$A$6:$A$5000,$A638)&gt;1,"Fix: duplicate ID",IF($B638="","Fix: choose a customer ID",IF(COUNTIF(Customers!$A$11:$A$5000,$B638)=0,"Fix: unknown customer ID",IF(COUNTIF(Customers!$A$11:$A$5000,$B638)&gt;1,"Fix: customer ID used twice on Customers",IF(NOT(ISNUMBER($D638)),"Fix: date received",IF(OR($D638&lt;36526,$D638&lt;&gt;INT($D638)),"Fix: date received",IF($D638&gt;AsOf,"Fix: date received is after the as-of date",IF(NOT(ISNUMBER($E638)),"Fix: amount must be a number",IF($E638&lt;=0,"Fix: amount must be more than 0",IF(ROUND($E638,2)&lt;&gt;$E638,"Fix: amount in dollars and cents",IF($E638&gt;999999.99,"Fix: amount too large","OK")))))))))))))</f>
        <v/>
      </c>
    </row>
    <row r="639" customFormat="false" ht="15" hidden="false" customHeight="false" outlineLevel="0" collapsed="false">
      <c r="A639" s="11"/>
      <c r="B639" s="11"/>
      <c r="C639" s="15" t="str">
        <f aca="false">IF($B639="","",IFERROR(INDEX(Customers!$B$11:$B$5000,MATCH($B639,Customers!$A$11:$A$5000,0)),"Unknown ID"))</f>
        <v/>
      </c>
      <c r="D639" s="12"/>
      <c r="E639" s="18"/>
      <c r="F639" s="11"/>
      <c r="G639" s="15" t="str">
        <f aca="false">IF(AND($A639="",$B639="",$D639="",$E639="",$F639=""),"",IF($A639="","Fix: add a payment ID",IF(COUNTIF($A$6:$A$5000,$A639)+COUNTIF(Charges!$A$6:$A$5000,$A639)&gt;1,"Fix: duplicate ID",IF($B639="","Fix: choose a customer ID",IF(COUNTIF(Customers!$A$11:$A$5000,$B639)=0,"Fix: unknown customer ID",IF(COUNTIF(Customers!$A$11:$A$5000,$B639)&gt;1,"Fix: customer ID used twice on Customers",IF(NOT(ISNUMBER($D639)),"Fix: date received",IF(OR($D639&lt;36526,$D639&lt;&gt;INT($D639)),"Fix: date received",IF($D639&gt;AsOf,"Fix: date received is after the as-of date",IF(NOT(ISNUMBER($E639)),"Fix: amount must be a number",IF($E639&lt;=0,"Fix: amount must be more than 0",IF(ROUND($E639,2)&lt;&gt;$E639,"Fix: amount in dollars and cents",IF($E639&gt;999999.99,"Fix: amount too large","OK")))))))))))))</f>
        <v/>
      </c>
    </row>
    <row r="640" customFormat="false" ht="15" hidden="false" customHeight="false" outlineLevel="0" collapsed="false">
      <c r="A640" s="11"/>
      <c r="B640" s="11"/>
      <c r="C640" s="15" t="str">
        <f aca="false">IF($B640="","",IFERROR(INDEX(Customers!$B$11:$B$5000,MATCH($B640,Customers!$A$11:$A$5000,0)),"Unknown ID"))</f>
        <v/>
      </c>
      <c r="D640" s="12"/>
      <c r="E640" s="18"/>
      <c r="F640" s="11"/>
      <c r="G640" s="15" t="str">
        <f aca="false">IF(AND($A640="",$B640="",$D640="",$E640="",$F640=""),"",IF($A640="","Fix: add a payment ID",IF(COUNTIF($A$6:$A$5000,$A640)+COUNTIF(Charges!$A$6:$A$5000,$A640)&gt;1,"Fix: duplicate ID",IF($B640="","Fix: choose a customer ID",IF(COUNTIF(Customers!$A$11:$A$5000,$B640)=0,"Fix: unknown customer ID",IF(COUNTIF(Customers!$A$11:$A$5000,$B640)&gt;1,"Fix: customer ID used twice on Customers",IF(NOT(ISNUMBER($D640)),"Fix: date received",IF(OR($D640&lt;36526,$D640&lt;&gt;INT($D640)),"Fix: date received",IF($D640&gt;AsOf,"Fix: date received is after the as-of date",IF(NOT(ISNUMBER($E640)),"Fix: amount must be a number",IF($E640&lt;=0,"Fix: amount must be more than 0",IF(ROUND($E640,2)&lt;&gt;$E640,"Fix: amount in dollars and cents",IF($E640&gt;999999.99,"Fix: amount too large","OK")))))))))))))</f>
        <v/>
      </c>
    </row>
    <row r="641" customFormat="false" ht="15" hidden="false" customHeight="false" outlineLevel="0" collapsed="false">
      <c r="A641" s="11"/>
      <c r="B641" s="11"/>
      <c r="C641" s="15" t="str">
        <f aca="false">IF($B641="","",IFERROR(INDEX(Customers!$B$11:$B$5000,MATCH($B641,Customers!$A$11:$A$5000,0)),"Unknown ID"))</f>
        <v/>
      </c>
      <c r="D641" s="12"/>
      <c r="E641" s="18"/>
      <c r="F641" s="11"/>
      <c r="G641" s="15" t="str">
        <f aca="false">IF(AND($A641="",$B641="",$D641="",$E641="",$F641=""),"",IF($A641="","Fix: add a payment ID",IF(COUNTIF($A$6:$A$5000,$A641)+COUNTIF(Charges!$A$6:$A$5000,$A641)&gt;1,"Fix: duplicate ID",IF($B641="","Fix: choose a customer ID",IF(COUNTIF(Customers!$A$11:$A$5000,$B641)=0,"Fix: unknown customer ID",IF(COUNTIF(Customers!$A$11:$A$5000,$B641)&gt;1,"Fix: customer ID used twice on Customers",IF(NOT(ISNUMBER($D641)),"Fix: date received",IF(OR($D641&lt;36526,$D641&lt;&gt;INT($D641)),"Fix: date received",IF($D641&gt;AsOf,"Fix: date received is after the as-of date",IF(NOT(ISNUMBER($E641)),"Fix: amount must be a number",IF($E641&lt;=0,"Fix: amount must be more than 0",IF(ROUND($E641,2)&lt;&gt;$E641,"Fix: amount in dollars and cents",IF($E641&gt;999999.99,"Fix: amount too large","OK")))))))))))))</f>
        <v/>
      </c>
    </row>
    <row r="642" customFormat="false" ht="15" hidden="false" customHeight="false" outlineLevel="0" collapsed="false">
      <c r="A642" s="11"/>
      <c r="B642" s="11"/>
      <c r="C642" s="15" t="str">
        <f aca="false">IF($B642="","",IFERROR(INDEX(Customers!$B$11:$B$5000,MATCH($B642,Customers!$A$11:$A$5000,0)),"Unknown ID"))</f>
        <v/>
      </c>
      <c r="D642" s="12"/>
      <c r="E642" s="18"/>
      <c r="F642" s="11"/>
      <c r="G642" s="15" t="str">
        <f aca="false">IF(AND($A642="",$B642="",$D642="",$E642="",$F642=""),"",IF($A642="","Fix: add a payment ID",IF(COUNTIF($A$6:$A$5000,$A642)+COUNTIF(Charges!$A$6:$A$5000,$A642)&gt;1,"Fix: duplicate ID",IF($B642="","Fix: choose a customer ID",IF(COUNTIF(Customers!$A$11:$A$5000,$B642)=0,"Fix: unknown customer ID",IF(COUNTIF(Customers!$A$11:$A$5000,$B642)&gt;1,"Fix: customer ID used twice on Customers",IF(NOT(ISNUMBER($D642)),"Fix: date received",IF(OR($D642&lt;36526,$D642&lt;&gt;INT($D642)),"Fix: date received",IF($D642&gt;AsOf,"Fix: date received is after the as-of date",IF(NOT(ISNUMBER($E642)),"Fix: amount must be a number",IF($E642&lt;=0,"Fix: amount must be more than 0",IF(ROUND($E642,2)&lt;&gt;$E642,"Fix: amount in dollars and cents",IF($E642&gt;999999.99,"Fix: amount too large","OK")))))))))))))</f>
        <v/>
      </c>
    </row>
    <row r="643" customFormat="false" ht="15" hidden="false" customHeight="false" outlineLevel="0" collapsed="false">
      <c r="A643" s="11"/>
      <c r="B643" s="11"/>
      <c r="C643" s="15" t="str">
        <f aca="false">IF($B643="","",IFERROR(INDEX(Customers!$B$11:$B$5000,MATCH($B643,Customers!$A$11:$A$5000,0)),"Unknown ID"))</f>
        <v/>
      </c>
      <c r="D643" s="12"/>
      <c r="E643" s="18"/>
      <c r="F643" s="11"/>
      <c r="G643" s="15" t="str">
        <f aca="false">IF(AND($A643="",$B643="",$D643="",$E643="",$F643=""),"",IF($A643="","Fix: add a payment ID",IF(COUNTIF($A$6:$A$5000,$A643)+COUNTIF(Charges!$A$6:$A$5000,$A643)&gt;1,"Fix: duplicate ID",IF($B643="","Fix: choose a customer ID",IF(COUNTIF(Customers!$A$11:$A$5000,$B643)=0,"Fix: unknown customer ID",IF(COUNTIF(Customers!$A$11:$A$5000,$B643)&gt;1,"Fix: customer ID used twice on Customers",IF(NOT(ISNUMBER($D643)),"Fix: date received",IF(OR($D643&lt;36526,$D643&lt;&gt;INT($D643)),"Fix: date received",IF($D643&gt;AsOf,"Fix: date received is after the as-of date",IF(NOT(ISNUMBER($E643)),"Fix: amount must be a number",IF($E643&lt;=0,"Fix: amount must be more than 0",IF(ROUND($E643,2)&lt;&gt;$E643,"Fix: amount in dollars and cents",IF($E643&gt;999999.99,"Fix: amount too large","OK")))))))))))))</f>
        <v/>
      </c>
    </row>
    <row r="644" customFormat="false" ht="15" hidden="false" customHeight="false" outlineLevel="0" collapsed="false">
      <c r="A644" s="11"/>
      <c r="B644" s="11"/>
      <c r="C644" s="15" t="str">
        <f aca="false">IF($B644="","",IFERROR(INDEX(Customers!$B$11:$B$5000,MATCH($B644,Customers!$A$11:$A$5000,0)),"Unknown ID"))</f>
        <v/>
      </c>
      <c r="D644" s="12"/>
      <c r="E644" s="18"/>
      <c r="F644" s="11"/>
      <c r="G644" s="15" t="str">
        <f aca="false">IF(AND($A644="",$B644="",$D644="",$E644="",$F644=""),"",IF($A644="","Fix: add a payment ID",IF(COUNTIF($A$6:$A$5000,$A644)+COUNTIF(Charges!$A$6:$A$5000,$A644)&gt;1,"Fix: duplicate ID",IF($B644="","Fix: choose a customer ID",IF(COUNTIF(Customers!$A$11:$A$5000,$B644)=0,"Fix: unknown customer ID",IF(COUNTIF(Customers!$A$11:$A$5000,$B644)&gt;1,"Fix: customer ID used twice on Customers",IF(NOT(ISNUMBER($D644)),"Fix: date received",IF(OR($D644&lt;36526,$D644&lt;&gt;INT($D644)),"Fix: date received",IF($D644&gt;AsOf,"Fix: date received is after the as-of date",IF(NOT(ISNUMBER($E644)),"Fix: amount must be a number",IF($E644&lt;=0,"Fix: amount must be more than 0",IF(ROUND($E644,2)&lt;&gt;$E644,"Fix: amount in dollars and cents",IF($E644&gt;999999.99,"Fix: amount too large","OK")))))))))))))</f>
        <v/>
      </c>
    </row>
    <row r="645" customFormat="false" ht="15" hidden="false" customHeight="false" outlineLevel="0" collapsed="false">
      <c r="A645" s="11"/>
      <c r="B645" s="11"/>
      <c r="C645" s="15" t="str">
        <f aca="false">IF($B645="","",IFERROR(INDEX(Customers!$B$11:$B$5000,MATCH($B645,Customers!$A$11:$A$5000,0)),"Unknown ID"))</f>
        <v/>
      </c>
      <c r="D645" s="12"/>
      <c r="E645" s="18"/>
      <c r="F645" s="11"/>
      <c r="G645" s="15" t="str">
        <f aca="false">IF(AND($A645="",$B645="",$D645="",$E645="",$F645=""),"",IF($A645="","Fix: add a payment ID",IF(COUNTIF($A$6:$A$5000,$A645)+COUNTIF(Charges!$A$6:$A$5000,$A645)&gt;1,"Fix: duplicate ID",IF($B645="","Fix: choose a customer ID",IF(COUNTIF(Customers!$A$11:$A$5000,$B645)=0,"Fix: unknown customer ID",IF(COUNTIF(Customers!$A$11:$A$5000,$B645)&gt;1,"Fix: customer ID used twice on Customers",IF(NOT(ISNUMBER($D645)),"Fix: date received",IF(OR($D645&lt;36526,$D645&lt;&gt;INT($D645)),"Fix: date received",IF($D645&gt;AsOf,"Fix: date received is after the as-of date",IF(NOT(ISNUMBER($E645)),"Fix: amount must be a number",IF($E645&lt;=0,"Fix: amount must be more than 0",IF(ROUND($E645,2)&lt;&gt;$E645,"Fix: amount in dollars and cents",IF($E645&gt;999999.99,"Fix: amount too large","OK")))))))))))))</f>
        <v/>
      </c>
    </row>
    <row r="646" customFormat="false" ht="15" hidden="false" customHeight="false" outlineLevel="0" collapsed="false">
      <c r="A646" s="11"/>
      <c r="B646" s="11"/>
      <c r="C646" s="15" t="str">
        <f aca="false">IF($B646="","",IFERROR(INDEX(Customers!$B$11:$B$5000,MATCH($B646,Customers!$A$11:$A$5000,0)),"Unknown ID"))</f>
        <v/>
      </c>
      <c r="D646" s="12"/>
      <c r="E646" s="18"/>
      <c r="F646" s="11"/>
      <c r="G646" s="15" t="str">
        <f aca="false">IF(AND($A646="",$B646="",$D646="",$E646="",$F646=""),"",IF($A646="","Fix: add a payment ID",IF(COUNTIF($A$6:$A$5000,$A646)+COUNTIF(Charges!$A$6:$A$5000,$A646)&gt;1,"Fix: duplicate ID",IF($B646="","Fix: choose a customer ID",IF(COUNTIF(Customers!$A$11:$A$5000,$B646)=0,"Fix: unknown customer ID",IF(COUNTIF(Customers!$A$11:$A$5000,$B646)&gt;1,"Fix: customer ID used twice on Customers",IF(NOT(ISNUMBER($D646)),"Fix: date received",IF(OR($D646&lt;36526,$D646&lt;&gt;INT($D646)),"Fix: date received",IF($D646&gt;AsOf,"Fix: date received is after the as-of date",IF(NOT(ISNUMBER($E646)),"Fix: amount must be a number",IF($E646&lt;=0,"Fix: amount must be more than 0",IF(ROUND($E646,2)&lt;&gt;$E646,"Fix: amount in dollars and cents",IF($E646&gt;999999.99,"Fix: amount too large","OK")))))))))))))</f>
        <v/>
      </c>
    </row>
    <row r="647" customFormat="false" ht="15" hidden="false" customHeight="false" outlineLevel="0" collapsed="false">
      <c r="A647" s="11"/>
      <c r="B647" s="11"/>
      <c r="C647" s="15" t="str">
        <f aca="false">IF($B647="","",IFERROR(INDEX(Customers!$B$11:$B$5000,MATCH($B647,Customers!$A$11:$A$5000,0)),"Unknown ID"))</f>
        <v/>
      </c>
      <c r="D647" s="12"/>
      <c r="E647" s="18"/>
      <c r="F647" s="11"/>
      <c r="G647" s="15" t="str">
        <f aca="false">IF(AND($A647="",$B647="",$D647="",$E647="",$F647=""),"",IF($A647="","Fix: add a payment ID",IF(COUNTIF($A$6:$A$5000,$A647)+COUNTIF(Charges!$A$6:$A$5000,$A647)&gt;1,"Fix: duplicate ID",IF($B647="","Fix: choose a customer ID",IF(COUNTIF(Customers!$A$11:$A$5000,$B647)=0,"Fix: unknown customer ID",IF(COUNTIF(Customers!$A$11:$A$5000,$B647)&gt;1,"Fix: customer ID used twice on Customers",IF(NOT(ISNUMBER($D647)),"Fix: date received",IF(OR($D647&lt;36526,$D647&lt;&gt;INT($D647)),"Fix: date received",IF($D647&gt;AsOf,"Fix: date received is after the as-of date",IF(NOT(ISNUMBER($E647)),"Fix: amount must be a number",IF($E647&lt;=0,"Fix: amount must be more than 0",IF(ROUND($E647,2)&lt;&gt;$E647,"Fix: amount in dollars and cents",IF($E647&gt;999999.99,"Fix: amount too large","OK")))))))))))))</f>
        <v/>
      </c>
    </row>
    <row r="648" customFormat="false" ht="15" hidden="false" customHeight="false" outlineLevel="0" collapsed="false">
      <c r="A648" s="11"/>
      <c r="B648" s="11"/>
      <c r="C648" s="15" t="str">
        <f aca="false">IF($B648="","",IFERROR(INDEX(Customers!$B$11:$B$5000,MATCH($B648,Customers!$A$11:$A$5000,0)),"Unknown ID"))</f>
        <v/>
      </c>
      <c r="D648" s="12"/>
      <c r="E648" s="18"/>
      <c r="F648" s="11"/>
      <c r="G648" s="15" t="str">
        <f aca="false">IF(AND($A648="",$B648="",$D648="",$E648="",$F648=""),"",IF($A648="","Fix: add a payment ID",IF(COUNTIF($A$6:$A$5000,$A648)+COUNTIF(Charges!$A$6:$A$5000,$A648)&gt;1,"Fix: duplicate ID",IF($B648="","Fix: choose a customer ID",IF(COUNTIF(Customers!$A$11:$A$5000,$B648)=0,"Fix: unknown customer ID",IF(COUNTIF(Customers!$A$11:$A$5000,$B648)&gt;1,"Fix: customer ID used twice on Customers",IF(NOT(ISNUMBER($D648)),"Fix: date received",IF(OR($D648&lt;36526,$D648&lt;&gt;INT($D648)),"Fix: date received",IF($D648&gt;AsOf,"Fix: date received is after the as-of date",IF(NOT(ISNUMBER($E648)),"Fix: amount must be a number",IF($E648&lt;=0,"Fix: amount must be more than 0",IF(ROUND($E648,2)&lt;&gt;$E648,"Fix: amount in dollars and cents",IF($E648&gt;999999.99,"Fix: amount too large","OK")))))))))))))</f>
        <v/>
      </c>
    </row>
    <row r="649" customFormat="false" ht="15" hidden="false" customHeight="false" outlineLevel="0" collapsed="false">
      <c r="A649" s="11"/>
      <c r="B649" s="11"/>
      <c r="C649" s="15" t="str">
        <f aca="false">IF($B649="","",IFERROR(INDEX(Customers!$B$11:$B$5000,MATCH($B649,Customers!$A$11:$A$5000,0)),"Unknown ID"))</f>
        <v/>
      </c>
      <c r="D649" s="12"/>
      <c r="E649" s="18"/>
      <c r="F649" s="11"/>
      <c r="G649" s="15" t="str">
        <f aca="false">IF(AND($A649="",$B649="",$D649="",$E649="",$F649=""),"",IF($A649="","Fix: add a payment ID",IF(COUNTIF($A$6:$A$5000,$A649)+COUNTIF(Charges!$A$6:$A$5000,$A649)&gt;1,"Fix: duplicate ID",IF($B649="","Fix: choose a customer ID",IF(COUNTIF(Customers!$A$11:$A$5000,$B649)=0,"Fix: unknown customer ID",IF(COUNTIF(Customers!$A$11:$A$5000,$B649)&gt;1,"Fix: customer ID used twice on Customers",IF(NOT(ISNUMBER($D649)),"Fix: date received",IF(OR($D649&lt;36526,$D649&lt;&gt;INT($D649)),"Fix: date received",IF($D649&gt;AsOf,"Fix: date received is after the as-of date",IF(NOT(ISNUMBER($E649)),"Fix: amount must be a number",IF($E649&lt;=0,"Fix: amount must be more than 0",IF(ROUND($E649,2)&lt;&gt;$E649,"Fix: amount in dollars and cents",IF($E649&gt;999999.99,"Fix: amount too large","OK")))))))))))))</f>
        <v/>
      </c>
    </row>
    <row r="650" customFormat="false" ht="15" hidden="false" customHeight="false" outlineLevel="0" collapsed="false">
      <c r="A650" s="11"/>
      <c r="B650" s="11"/>
      <c r="C650" s="15" t="str">
        <f aca="false">IF($B650="","",IFERROR(INDEX(Customers!$B$11:$B$5000,MATCH($B650,Customers!$A$11:$A$5000,0)),"Unknown ID"))</f>
        <v/>
      </c>
      <c r="D650" s="12"/>
      <c r="E650" s="18"/>
      <c r="F650" s="11"/>
      <c r="G650" s="15" t="str">
        <f aca="false">IF(AND($A650="",$B650="",$D650="",$E650="",$F650=""),"",IF($A650="","Fix: add a payment ID",IF(COUNTIF($A$6:$A$5000,$A650)+COUNTIF(Charges!$A$6:$A$5000,$A650)&gt;1,"Fix: duplicate ID",IF($B650="","Fix: choose a customer ID",IF(COUNTIF(Customers!$A$11:$A$5000,$B650)=0,"Fix: unknown customer ID",IF(COUNTIF(Customers!$A$11:$A$5000,$B650)&gt;1,"Fix: customer ID used twice on Customers",IF(NOT(ISNUMBER($D650)),"Fix: date received",IF(OR($D650&lt;36526,$D650&lt;&gt;INT($D650)),"Fix: date received",IF($D650&gt;AsOf,"Fix: date received is after the as-of date",IF(NOT(ISNUMBER($E650)),"Fix: amount must be a number",IF($E650&lt;=0,"Fix: amount must be more than 0",IF(ROUND($E650,2)&lt;&gt;$E650,"Fix: amount in dollars and cents",IF($E650&gt;999999.99,"Fix: amount too large","OK")))))))))))))</f>
        <v/>
      </c>
    </row>
    <row r="651" customFormat="false" ht="15" hidden="false" customHeight="false" outlineLevel="0" collapsed="false">
      <c r="A651" s="11"/>
      <c r="B651" s="11"/>
      <c r="C651" s="15" t="str">
        <f aca="false">IF($B651="","",IFERROR(INDEX(Customers!$B$11:$B$5000,MATCH($B651,Customers!$A$11:$A$5000,0)),"Unknown ID"))</f>
        <v/>
      </c>
      <c r="D651" s="12"/>
      <c r="E651" s="18"/>
      <c r="F651" s="11"/>
      <c r="G651" s="15" t="str">
        <f aca="false">IF(AND($A651="",$B651="",$D651="",$E651="",$F651=""),"",IF($A651="","Fix: add a payment ID",IF(COUNTIF($A$6:$A$5000,$A651)+COUNTIF(Charges!$A$6:$A$5000,$A651)&gt;1,"Fix: duplicate ID",IF($B651="","Fix: choose a customer ID",IF(COUNTIF(Customers!$A$11:$A$5000,$B651)=0,"Fix: unknown customer ID",IF(COUNTIF(Customers!$A$11:$A$5000,$B651)&gt;1,"Fix: customer ID used twice on Customers",IF(NOT(ISNUMBER($D651)),"Fix: date received",IF(OR($D651&lt;36526,$D651&lt;&gt;INT($D651)),"Fix: date received",IF($D651&gt;AsOf,"Fix: date received is after the as-of date",IF(NOT(ISNUMBER($E651)),"Fix: amount must be a number",IF($E651&lt;=0,"Fix: amount must be more than 0",IF(ROUND($E651,2)&lt;&gt;$E651,"Fix: amount in dollars and cents",IF($E651&gt;999999.99,"Fix: amount too large","OK")))))))))))))</f>
        <v/>
      </c>
    </row>
    <row r="652" customFormat="false" ht="15" hidden="false" customHeight="false" outlineLevel="0" collapsed="false">
      <c r="A652" s="11"/>
      <c r="B652" s="11"/>
      <c r="C652" s="15" t="str">
        <f aca="false">IF($B652="","",IFERROR(INDEX(Customers!$B$11:$B$5000,MATCH($B652,Customers!$A$11:$A$5000,0)),"Unknown ID"))</f>
        <v/>
      </c>
      <c r="D652" s="12"/>
      <c r="E652" s="18"/>
      <c r="F652" s="11"/>
      <c r="G652" s="15" t="str">
        <f aca="false">IF(AND($A652="",$B652="",$D652="",$E652="",$F652=""),"",IF($A652="","Fix: add a payment ID",IF(COUNTIF($A$6:$A$5000,$A652)+COUNTIF(Charges!$A$6:$A$5000,$A652)&gt;1,"Fix: duplicate ID",IF($B652="","Fix: choose a customer ID",IF(COUNTIF(Customers!$A$11:$A$5000,$B652)=0,"Fix: unknown customer ID",IF(COUNTIF(Customers!$A$11:$A$5000,$B652)&gt;1,"Fix: customer ID used twice on Customers",IF(NOT(ISNUMBER($D652)),"Fix: date received",IF(OR($D652&lt;36526,$D652&lt;&gt;INT($D652)),"Fix: date received",IF($D652&gt;AsOf,"Fix: date received is after the as-of date",IF(NOT(ISNUMBER($E652)),"Fix: amount must be a number",IF($E652&lt;=0,"Fix: amount must be more than 0",IF(ROUND($E652,2)&lt;&gt;$E652,"Fix: amount in dollars and cents",IF($E652&gt;999999.99,"Fix: amount too large","OK")))))))))))))</f>
        <v/>
      </c>
    </row>
    <row r="653" customFormat="false" ht="15" hidden="false" customHeight="false" outlineLevel="0" collapsed="false">
      <c r="A653" s="11"/>
      <c r="B653" s="11"/>
      <c r="C653" s="15" t="str">
        <f aca="false">IF($B653="","",IFERROR(INDEX(Customers!$B$11:$B$5000,MATCH($B653,Customers!$A$11:$A$5000,0)),"Unknown ID"))</f>
        <v/>
      </c>
      <c r="D653" s="12"/>
      <c r="E653" s="18"/>
      <c r="F653" s="11"/>
      <c r="G653" s="15" t="str">
        <f aca="false">IF(AND($A653="",$B653="",$D653="",$E653="",$F653=""),"",IF($A653="","Fix: add a payment ID",IF(COUNTIF($A$6:$A$5000,$A653)+COUNTIF(Charges!$A$6:$A$5000,$A653)&gt;1,"Fix: duplicate ID",IF($B653="","Fix: choose a customer ID",IF(COUNTIF(Customers!$A$11:$A$5000,$B653)=0,"Fix: unknown customer ID",IF(COUNTIF(Customers!$A$11:$A$5000,$B653)&gt;1,"Fix: customer ID used twice on Customers",IF(NOT(ISNUMBER($D653)),"Fix: date received",IF(OR($D653&lt;36526,$D653&lt;&gt;INT($D653)),"Fix: date received",IF($D653&gt;AsOf,"Fix: date received is after the as-of date",IF(NOT(ISNUMBER($E653)),"Fix: amount must be a number",IF($E653&lt;=0,"Fix: amount must be more than 0",IF(ROUND($E653,2)&lt;&gt;$E653,"Fix: amount in dollars and cents",IF($E653&gt;999999.99,"Fix: amount too large","OK")))))))))))))</f>
        <v/>
      </c>
    </row>
    <row r="654" customFormat="false" ht="15" hidden="false" customHeight="false" outlineLevel="0" collapsed="false">
      <c r="A654" s="11"/>
      <c r="B654" s="11"/>
      <c r="C654" s="15" t="str">
        <f aca="false">IF($B654="","",IFERROR(INDEX(Customers!$B$11:$B$5000,MATCH($B654,Customers!$A$11:$A$5000,0)),"Unknown ID"))</f>
        <v/>
      </c>
      <c r="D654" s="12"/>
      <c r="E654" s="18"/>
      <c r="F654" s="11"/>
      <c r="G654" s="15" t="str">
        <f aca="false">IF(AND($A654="",$B654="",$D654="",$E654="",$F654=""),"",IF($A654="","Fix: add a payment ID",IF(COUNTIF($A$6:$A$5000,$A654)+COUNTIF(Charges!$A$6:$A$5000,$A654)&gt;1,"Fix: duplicate ID",IF($B654="","Fix: choose a customer ID",IF(COUNTIF(Customers!$A$11:$A$5000,$B654)=0,"Fix: unknown customer ID",IF(COUNTIF(Customers!$A$11:$A$5000,$B654)&gt;1,"Fix: customer ID used twice on Customers",IF(NOT(ISNUMBER($D654)),"Fix: date received",IF(OR($D654&lt;36526,$D654&lt;&gt;INT($D654)),"Fix: date received",IF($D654&gt;AsOf,"Fix: date received is after the as-of date",IF(NOT(ISNUMBER($E654)),"Fix: amount must be a number",IF($E654&lt;=0,"Fix: amount must be more than 0",IF(ROUND($E654,2)&lt;&gt;$E654,"Fix: amount in dollars and cents",IF($E654&gt;999999.99,"Fix: amount too large","OK")))))))))))))</f>
        <v/>
      </c>
    </row>
    <row r="655" customFormat="false" ht="15" hidden="false" customHeight="false" outlineLevel="0" collapsed="false">
      <c r="A655" s="11"/>
      <c r="B655" s="11"/>
      <c r="C655" s="15" t="str">
        <f aca="false">IF($B655="","",IFERROR(INDEX(Customers!$B$11:$B$5000,MATCH($B655,Customers!$A$11:$A$5000,0)),"Unknown ID"))</f>
        <v/>
      </c>
      <c r="D655" s="12"/>
      <c r="E655" s="18"/>
      <c r="F655" s="11"/>
      <c r="G655" s="15" t="str">
        <f aca="false">IF(AND($A655="",$B655="",$D655="",$E655="",$F655=""),"",IF($A655="","Fix: add a payment ID",IF(COUNTIF($A$6:$A$5000,$A655)+COUNTIF(Charges!$A$6:$A$5000,$A655)&gt;1,"Fix: duplicate ID",IF($B655="","Fix: choose a customer ID",IF(COUNTIF(Customers!$A$11:$A$5000,$B655)=0,"Fix: unknown customer ID",IF(COUNTIF(Customers!$A$11:$A$5000,$B655)&gt;1,"Fix: customer ID used twice on Customers",IF(NOT(ISNUMBER($D655)),"Fix: date received",IF(OR($D655&lt;36526,$D655&lt;&gt;INT($D655)),"Fix: date received",IF($D655&gt;AsOf,"Fix: date received is after the as-of date",IF(NOT(ISNUMBER($E655)),"Fix: amount must be a number",IF($E655&lt;=0,"Fix: amount must be more than 0",IF(ROUND($E655,2)&lt;&gt;$E655,"Fix: amount in dollars and cents",IF($E655&gt;999999.99,"Fix: amount too large","OK")))))))))))))</f>
        <v/>
      </c>
    </row>
    <row r="656" customFormat="false" ht="15" hidden="false" customHeight="false" outlineLevel="0" collapsed="false">
      <c r="A656" s="11"/>
      <c r="B656" s="11"/>
      <c r="C656" s="15" t="str">
        <f aca="false">IF($B656="","",IFERROR(INDEX(Customers!$B$11:$B$5000,MATCH($B656,Customers!$A$11:$A$5000,0)),"Unknown ID"))</f>
        <v/>
      </c>
      <c r="D656" s="12"/>
      <c r="E656" s="18"/>
      <c r="F656" s="11"/>
      <c r="G656" s="15" t="str">
        <f aca="false">IF(AND($A656="",$B656="",$D656="",$E656="",$F656=""),"",IF($A656="","Fix: add a payment ID",IF(COUNTIF($A$6:$A$5000,$A656)+COUNTIF(Charges!$A$6:$A$5000,$A656)&gt;1,"Fix: duplicate ID",IF($B656="","Fix: choose a customer ID",IF(COUNTIF(Customers!$A$11:$A$5000,$B656)=0,"Fix: unknown customer ID",IF(COUNTIF(Customers!$A$11:$A$5000,$B656)&gt;1,"Fix: customer ID used twice on Customers",IF(NOT(ISNUMBER($D656)),"Fix: date received",IF(OR($D656&lt;36526,$D656&lt;&gt;INT($D656)),"Fix: date received",IF($D656&gt;AsOf,"Fix: date received is after the as-of date",IF(NOT(ISNUMBER($E656)),"Fix: amount must be a number",IF($E656&lt;=0,"Fix: amount must be more than 0",IF(ROUND($E656,2)&lt;&gt;$E656,"Fix: amount in dollars and cents",IF($E656&gt;999999.99,"Fix: amount too large","OK")))))))))))))</f>
        <v/>
      </c>
    </row>
    <row r="657" customFormat="false" ht="15" hidden="false" customHeight="false" outlineLevel="0" collapsed="false">
      <c r="A657" s="11"/>
      <c r="B657" s="11"/>
      <c r="C657" s="15" t="str">
        <f aca="false">IF($B657="","",IFERROR(INDEX(Customers!$B$11:$B$5000,MATCH($B657,Customers!$A$11:$A$5000,0)),"Unknown ID"))</f>
        <v/>
      </c>
      <c r="D657" s="12"/>
      <c r="E657" s="18"/>
      <c r="F657" s="11"/>
      <c r="G657" s="15" t="str">
        <f aca="false">IF(AND($A657="",$B657="",$D657="",$E657="",$F657=""),"",IF($A657="","Fix: add a payment ID",IF(COUNTIF($A$6:$A$5000,$A657)+COUNTIF(Charges!$A$6:$A$5000,$A657)&gt;1,"Fix: duplicate ID",IF($B657="","Fix: choose a customer ID",IF(COUNTIF(Customers!$A$11:$A$5000,$B657)=0,"Fix: unknown customer ID",IF(COUNTIF(Customers!$A$11:$A$5000,$B657)&gt;1,"Fix: customer ID used twice on Customers",IF(NOT(ISNUMBER($D657)),"Fix: date received",IF(OR($D657&lt;36526,$D657&lt;&gt;INT($D657)),"Fix: date received",IF($D657&gt;AsOf,"Fix: date received is after the as-of date",IF(NOT(ISNUMBER($E657)),"Fix: amount must be a number",IF($E657&lt;=0,"Fix: amount must be more than 0",IF(ROUND($E657,2)&lt;&gt;$E657,"Fix: amount in dollars and cents",IF($E657&gt;999999.99,"Fix: amount too large","OK")))))))))))))</f>
        <v/>
      </c>
    </row>
    <row r="658" customFormat="false" ht="15" hidden="false" customHeight="false" outlineLevel="0" collapsed="false">
      <c r="A658" s="11"/>
      <c r="B658" s="11"/>
      <c r="C658" s="15" t="str">
        <f aca="false">IF($B658="","",IFERROR(INDEX(Customers!$B$11:$B$5000,MATCH($B658,Customers!$A$11:$A$5000,0)),"Unknown ID"))</f>
        <v/>
      </c>
      <c r="D658" s="12"/>
      <c r="E658" s="18"/>
      <c r="F658" s="11"/>
      <c r="G658" s="15" t="str">
        <f aca="false">IF(AND($A658="",$B658="",$D658="",$E658="",$F658=""),"",IF($A658="","Fix: add a payment ID",IF(COUNTIF($A$6:$A$5000,$A658)+COUNTIF(Charges!$A$6:$A$5000,$A658)&gt;1,"Fix: duplicate ID",IF($B658="","Fix: choose a customer ID",IF(COUNTIF(Customers!$A$11:$A$5000,$B658)=0,"Fix: unknown customer ID",IF(COUNTIF(Customers!$A$11:$A$5000,$B658)&gt;1,"Fix: customer ID used twice on Customers",IF(NOT(ISNUMBER($D658)),"Fix: date received",IF(OR($D658&lt;36526,$D658&lt;&gt;INT($D658)),"Fix: date received",IF($D658&gt;AsOf,"Fix: date received is after the as-of date",IF(NOT(ISNUMBER($E658)),"Fix: amount must be a number",IF($E658&lt;=0,"Fix: amount must be more than 0",IF(ROUND($E658,2)&lt;&gt;$E658,"Fix: amount in dollars and cents",IF($E658&gt;999999.99,"Fix: amount too large","OK")))))))))))))</f>
        <v/>
      </c>
    </row>
    <row r="659" customFormat="false" ht="15" hidden="false" customHeight="false" outlineLevel="0" collapsed="false">
      <c r="A659" s="11"/>
      <c r="B659" s="11"/>
      <c r="C659" s="15" t="str">
        <f aca="false">IF($B659="","",IFERROR(INDEX(Customers!$B$11:$B$5000,MATCH($B659,Customers!$A$11:$A$5000,0)),"Unknown ID"))</f>
        <v/>
      </c>
      <c r="D659" s="12"/>
      <c r="E659" s="18"/>
      <c r="F659" s="11"/>
      <c r="G659" s="15" t="str">
        <f aca="false">IF(AND($A659="",$B659="",$D659="",$E659="",$F659=""),"",IF($A659="","Fix: add a payment ID",IF(COUNTIF($A$6:$A$5000,$A659)+COUNTIF(Charges!$A$6:$A$5000,$A659)&gt;1,"Fix: duplicate ID",IF($B659="","Fix: choose a customer ID",IF(COUNTIF(Customers!$A$11:$A$5000,$B659)=0,"Fix: unknown customer ID",IF(COUNTIF(Customers!$A$11:$A$5000,$B659)&gt;1,"Fix: customer ID used twice on Customers",IF(NOT(ISNUMBER($D659)),"Fix: date received",IF(OR($D659&lt;36526,$D659&lt;&gt;INT($D659)),"Fix: date received",IF($D659&gt;AsOf,"Fix: date received is after the as-of date",IF(NOT(ISNUMBER($E659)),"Fix: amount must be a number",IF($E659&lt;=0,"Fix: amount must be more than 0",IF(ROUND($E659,2)&lt;&gt;$E659,"Fix: amount in dollars and cents",IF($E659&gt;999999.99,"Fix: amount too large","OK")))))))))))))</f>
        <v/>
      </c>
    </row>
    <row r="660" customFormat="false" ht="15" hidden="false" customHeight="false" outlineLevel="0" collapsed="false">
      <c r="A660" s="11"/>
      <c r="B660" s="11"/>
      <c r="C660" s="15" t="str">
        <f aca="false">IF($B660="","",IFERROR(INDEX(Customers!$B$11:$B$5000,MATCH($B660,Customers!$A$11:$A$5000,0)),"Unknown ID"))</f>
        <v/>
      </c>
      <c r="D660" s="12"/>
      <c r="E660" s="18"/>
      <c r="F660" s="11"/>
      <c r="G660" s="15" t="str">
        <f aca="false">IF(AND($A660="",$B660="",$D660="",$E660="",$F660=""),"",IF($A660="","Fix: add a payment ID",IF(COUNTIF($A$6:$A$5000,$A660)+COUNTIF(Charges!$A$6:$A$5000,$A660)&gt;1,"Fix: duplicate ID",IF($B660="","Fix: choose a customer ID",IF(COUNTIF(Customers!$A$11:$A$5000,$B660)=0,"Fix: unknown customer ID",IF(COUNTIF(Customers!$A$11:$A$5000,$B660)&gt;1,"Fix: customer ID used twice on Customers",IF(NOT(ISNUMBER($D660)),"Fix: date received",IF(OR($D660&lt;36526,$D660&lt;&gt;INT($D660)),"Fix: date received",IF($D660&gt;AsOf,"Fix: date received is after the as-of date",IF(NOT(ISNUMBER($E660)),"Fix: amount must be a number",IF($E660&lt;=0,"Fix: amount must be more than 0",IF(ROUND($E660,2)&lt;&gt;$E660,"Fix: amount in dollars and cents",IF($E660&gt;999999.99,"Fix: amount too large","OK")))))))))))))</f>
        <v/>
      </c>
    </row>
    <row r="661" customFormat="false" ht="15" hidden="false" customHeight="false" outlineLevel="0" collapsed="false">
      <c r="A661" s="11"/>
      <c r="B661" s="11"/>
      <c r="C661" s="15" t="str">
        <f aca="false">IF($B661="","",IFERROR(INDEX(Customers!$B$11:$B$5000,MATCH($B661,Customers!$A$11:$A$5000,0)),"Unknown ID"))</f>
        <v/>
      </c>
      <c r="D661" s="12"/>
      <c r="E661" s="18"/>
      <c r="F661" s="11"/>
      <c r="G661" s="15" t="str">
        <f aca="false">IF(AND($A661="",$B661="",$D661="",$E661="",$F661=""),"",IF($A661="","Fix: add a payment ID",IF(COUNTIF($A$6:$A$5000,$A661)+COUNTIF(Charges!$A$6:$A$5000,$A661)&gt;1,"Fix: duplicate ID",IF($B661="","Fix: choose a customer ID",IF(COUNTIF(Customers!$A$11:$A$5000,$B661)=0,"Fix: unknown customer ID",IF(COUNTIF(Customers!$A$11:$A$5000,$B661)&gt;1,"Fix: customer ID used twice on Customers",IF(NOT(ISNUMBER($D661)),"Fix: date received",IF(OR($D661&lt;36526,$D661&lt;&gt;INT($D661)),"Fix: date received",IF($D661&gt;AsOf,"Fix: date received is after the as-of date",IF(NOT(ISNUMBER($E661)),"Fix: amount must be a number",IF($E661&lt;=0,"Fix: amount must be more than 0",IF(ROUND($E661,2)&lt;&gt;$E661,"Fix: amount in dollars and cents",IF($E661&gt;999999.99,"Fix: amount too large","OK")))))))))))))</f>
        <v/>
      </c>
    </row>
    <row r="662" customFormat="false" ht="15" hidden="false" customHeight="false" outlineLevel="0" collapsed="false">
      <c r="A662" s="11"/>
      <c r="B662" s="11"/>
      <c r="C662" s="15" t="str">
        <f aca="false">IF($B662="","",IFERROR(INDEX(Customers!$B$11:$B$5000,MATCH($B662,Customers!$A$11:$A$5000,0)),"Unknown ID"))</f>
        <v/>
      </c>
      <c r="D662" s="12"/>
      <c r="E662" s="18"/>
      <c r="F662" s="11"/>
      <c r="G662" s="15" t="str">
        <f aca="false">IF(AND($A662="",$B662="",$D662="",$E662="",$F662=""),"",IF($A662="","Fix: add a payment ID",IF(COUNTIF($A$6:$A$5000,$A662)+COUNTIF(Charges!$A$6:$A$5000,$A662)&gt;1,"Fix: duplicate ID",IF($B662="","Fix: choose a customer ID",IF(COUNTIF(Customers!$A$11:$A$5000,$B662)=0,"Fix: unknown customer ID",IF(COUNTIF(Customers!$A$11:$A$5000,$B662)&gt;1,"Fix: customer ID used twice on Customers",IF(NOT(ISNUMBER($D662)),"Fix: date received",IF(OR($D662&lt;36526,$D662&lt;&gt;INT($D662)),"Fix: date received",IF($D662&gt;AsOf,"Fix: date received is after the as-of date",IF(NOT(ISNUMBER($E662)),"Fix: amount must be a number",IF($E662&lt;=0,"Fix: amount must be more than 0",IF(ROUND($E662,2)&lt;&gt;$E662,"Fix: amount in dollars and cents",IF($E662&gt;999999.99,"Fix: amount too large","OK")))))))))))))</f>
        <v/>
      </c>
    </row>
    <row r="663" customFormat="false" ht="15" hidden="false" customHeight="false" outlineLevel="0" collapsed="false">
      <c r="A663" s="11"/>
      <c r="B663" s="11"/>
      <c r="C663" s="15" t="str">
        <f aca="false">IF($B663="","",IFERROR(INDEX(Customers!$B$11:$B$5000,MATCH($B663,Customers!$A$11:$A$5000,0)),"Unknown ID"))</f>
        <v/>
      </c>
      <c r="D663" s="12"/>
      <c r="E663" s="18"/>
      <c r="F663" s="11"/>
      <c r="G663" s="15" t="str">
        <f aca="false">IF(AND($A663="",$B663="",$D663="",$E663="",$F663=""),"",IF($A663="","Fix: add a payment ID",IF(COUNTIF($A$6:$A$5000,$A663)+COUNTIF(Charges!$A$6:$A$5000,$A663)&gt;1,"Fix: duplicate ID",IF($B663="","Fix: choose a customer ID",IF(COUNTIF(Customers!$A$11:$A$5000,$B663)=0,"Fix: unknown customer ID",IF(COUNTIF(Customers!$A$11:$A$5000,$B663)&gt;1,"Fix: customer ID used twice on Customers",IF(NOT(ISNUMBER($D663)),"Fix: date received",IF(OR($D663&lt;36526,$D663&lt;&gt;INT($D663)),"Fix: date received",IF($D663&gt;AsOf,"Fix: date received is after the as-of date",IF(NOT(ISNUMBER($E663)),"Fix: amount must be a number",IF($E663&lt;=0,"Fix: amount must be more than 0",IF(ROUND($E663,2)&lt;&gt;$E663,"Fix: amount in dollars and cents",IF($E663&gt;999999.99,"Fix: amount too large","OK")))))))))))))</f>
        <v/>
      </c>
    </row>
    <row r="664" customFormat="false" ht="15" hidden="false" customHeight="false" outlineLevel="0" collapsed="false">
      <c r="A664" s="11"/>
      <c r="B664" s="11"/>
      <c r="C664" s="15" t="str">
        <f aca="false">IF($B664="","",IFERROR(INDEX(Customers!$B$11:$B$5000,MATCH($B664,Customers!$A$11:$A$5000,0)),"Unknown ID"))</f>
        <v/>
      </c>
      <c r="D664" s="12"/>
      <c r="E664" s="18"/>
      <c r="F664" s="11"/>
      <c r="G664" s="15" t="str">
        <f aca="false">IF(AND($A664="",$B664="",$D664="",$E664="",$F664=""),"",IF($A664="","Fix: add a payment ID",IF(COUNTIF($A$6:$A$5000,$A664)+COUNTIF(Charges!$A$6:$A$5000,$A664)&gt;1,"Fix: duplicate ID",IF($B664="","Fix: choose a customer ID",IF(COUNTIF(Customers!$A$11:$A$5000,$B664)=0,"Fix: unknown customer ID",IF(COUNTIF(Customers!$A$11:$A$5000,$B664)&gt;1,"Fix: customer ID used twice on Customers",IF(NOT(ISNUMBER($D664)),"Fix: date received",IF(OR($D664&lt;36526,$D664&lt;&gt;INT($D664)),"Fix: date received",IF($D664&gt;AsOf,"Fix: date received is after the as-of date",IF(NOT(ISNUMBER($E664)),"Fix: amount must be a number",IF($E664&lt;=0,"Fix: amount must be more than 0",IF(ROUND($E664,2)&lt;&gt;$E664,"Fix: amount in dollars and cents",IF($E664&gt;999999.99,"Fix: amount too large","OK")))))))))))))</f>
        <v/>
      </c>
    </row>
    <row r="665" customFormat="false" ht="15" hidden="false" customHeight="false" outlineLevel="0" collapsed="false">
      <c r="A665" s="11"/>
      <c r="B665" s="11"/>
      <c r="C665" s="15" t="str">
        <f aca="false">IF($B665="","",IFERROR(INDEX(Customers!$B$11:$B$5000,MATCH($B665,Customers!$A$11:$A$5000,0)),"Unknown ID"))</f>
        <v/>
      </c>
      <c r="D665" s="12"/>
      <c r="E665" s="18"/>
      <c r="F665" s="11"/>
      <c r="G665" s="15" t="str">
        <f aca="false">IF(AND($A665="",$B665="",$D665="",$E665="",$F665=""),"",IF($A665="","Fix: add a payment ID",IF(COUNTIF($A$6:$A$5000,$A665)+COUNTIF(Charges!$A$6:$A$5000,$A665)&gt;1,"Fix: duplicate ID",IF($B665="","Fix: choose a customer ID",IF(COUNTIF(Customers!$A$11:$A$5000,$B665)=0,"Fix: unknown customer ID",IF(COUNTIF(Customers!$A$11:$A$5000,$B665)&gt;1,"Fix: customer ID used twice on Customers",IF(NOT(ISNUMBER($D665)),"Fix: date received",IF(OR($D665&lt;36526,$D665&lt;&gt;INT($D665)),"Fix: date received",IF($D665&gt;AsOf,"Fix: date received is after the as-of date",IF(NOT(ISNUMBER($E665)),"Fix: amount must be a number",IF($E665&lt;=0,"Fix: amount must be more than 0",IF(ROUND($E665,2)&lt;&gt;$E665,"Fix: amount in dollars and cents",IF($E665&gt;999999.99,"Fix: amount too large","OK")))))))))))))</f>
        <v/>
      </c>
    </row>
    <row r="666" customFormat="false" ht="15" hidden="false" customHeight="false" outlineLevel="0" collapsed="false">
      <c r="A666" s="11"/>
      <c r="B666" s="11"/>
      <c r="C666" s="15" t="str">
        <f aca="false">IF($B666="","",IFERROR(INDEX(Customers!$B$11:$B$5000,MATCH($B666,Customers!$A$11:$A$5000,0)),"Unknown ID"))</f>
        <v/>
      </c>
      <c r="D666" s="12"/>
      <c r="E666" s="18"/>
      <c r="F666" s="11"/>
      <c r="G666" s="15" t="str">
        <f aca="false">IF(AND($A666="",$B666="",$D666="",$E666="",$F666=""),"",IF($A666="","Fix: add a payment ID",IF(COUNTIF($A$6:$A$5000,$A666)+COUNTIF(Charges!$A$6:$A$5000,$A666)&gt;1,"Fix: duplicate ID",IF($B666="","Fix: choose a customer ID",IF(COUNTIF(Customers!$A$11:$A$5000,$B666)=0,"Fix: unknown customer ID",IF(COUNTIF(Customers!$A$11:$A$5000,$B666)&gt;1,"Fix: customer ID used twice on Customers",IF(NOT(ISNUMBER($D666)),"Fix: date received",IF(OR($D666&lt;36526,$D666&lt;&gt;INT($D666)),"Fix: date received",IF($D666&gt;AsOf,"Fix: date received is after the as-of date",IF(NOT(ISNUMBER($E666)),"Fix: amount must be a number",IF($E666&lt;=0,"Fix: amount must be more than 0",IF(ROUND($E666,2)&lt;&gt;$E666,"Fix: amount in dollars and cents",IF($E666&gt;999999.99,"Fix: amount too large","OK")))))))))))))</f>
        <v/>
      </c>
    </row>
    <row r="667" customFormat="false" ht="15" hidden="false" customHeight="false" outlineLevel="0" collapsed="false">
      <c r="A667" s="11"/>
      <c r="B667" s="11"/>
      <c r="C667" s="15" t="str">
        <f aca="false">IF($B667="","",IFERROR(INDEX(Customers!$B$11:$B$5000,MATCH($B667,Customers!$A$11:$A$5000,0)),"Unknown ID"))</f>
        <v/>
      </c>
      <c r="D667" s="12"/>
      <c r="E667" s="18"/>
      <c r="F667" s="11"/>
      <c r="G667" s="15" t="str">
        <f aca="false">IF(AND($A667="",$B667="",$D667="",$E667="",$F667=""),"",IF($A667="","Fix: add a payment ID",IF(COUNTIF($A$6:$A$5000,$A667)+COUNTIF(Charges!$A$6:$A$5000,$A667)&gt;1,"Fix: duplicate ID",IF($B667="","Fix: choose a customer ID",IF(COUNTIF(Customers!$A$11:$A$5000,$B667)=0,"Fix: unknown customer ID",IF(COUNTIF(Customers!$A$11:$A$5000,$B667)&gt;1,"Fix: customer ID used twice on Customers",IF(NOT(ISNUMBER($D667)),"Fix: date received",IF(OR($D667&lt;36526,$D667&lt;&gt;INT($D667)),"Fix: date received",IF($D667&gt;AsOf,"Fix: date received is after the as-of date",IF(NOT(ISNUMBER($E667)),"Fix: amount must be a number",IF($E667&lt;=0,"Fix: amount must be more than 0",IF(ROUND($E667,2)&lt;&gt;$E667,"Fix: amount in dollars and cents",IF($E667&gt;999999.99,"Fix: amount too large","OK")))))))))))))</f>
        <v/>
      </c>
    </row>
    <row r="668" customFormat="false" ht="15" hidden="false" customHeight="false" outlineLevel="0" collapsed="false">
      <c r="A668" s="11"/>
      <c r="B668" s="11"/>
      <c r="C668" s="15" t="str">
        <f aca="false">IF($B668="","",IFERROR(INDEX(Customers!$B$11:$B$5000,MATCH($B668,Customers!$A$11:$A$5000,0)),"Unknown ID"))</f>
        <v/>
      </c>
      <c r="D668" s="12"/>
      <c r="E668" s="18"/>
      <c r="F668" s="11"/>
      <c r="G668" s="15" t="str">
        <f aca="false">IF(AND($A668="",$B668="",$D668="",$E668="",$F668=""),"",IF($A668="","Fix: add a payment ID",IF(COUNTIF($A$6:$A$5000,$A668)+COUNTIF(Charges!$A$6:$A$5000,$A668)&gt;1,"Fix: duplicate ID",IF($B668="","Fix: choose a customer ID",IF(COUNTIF(Customers!$A$11:$A$5000,$B668)=0,"Fix: unknown customer ID",IF(COUNTIF(Customers!$A$11:$A$5000,$B668)&gt;1,"Fix: customer ID used twice on Customers",IF(NOT(ISNUMBER($D668)),"Fix: date received",IF(OR($D668&lt;36526,$D668&lt;&gt;INT($D668)),"Fix: date received",IF($D668&gt;AsOf,"Fix: date received is after the as-of date",IF(NOT(ISNUMBER($E668)),"Fix: amount must be a number",IF($E668&lt;=0,"Fix: amount must be more than 0",IF(ROUND($E668,2)&lt;&gt;$E668,"Fix: amount in dollars and cents",IF($E668&gt;999999.99,"Fix: amount too large","OK")))))))))))))</f>
        <v/>
      </c>
    </row>
    <row r="669" customFormat="false" ht="15" hidden="false" customHeight="false" outlineLevel="0" collapsed="false">
      <c r="A669" s="11"/>
      <c r="B669" s="11"/>
      <c r="C669" s="15" t="str">
        <f aca="false">IF($B669="","",IFERROR(INDEX(Customers!$B$11:$B$5000,MATCH($B669,Customers!$A$11:$A$5000,0)),"Unknown ID"))</f>
        <v/>
      </c>
      <c r="D669" s="12"/>
      <c r="E669" s="18"/>
      <c r="F669" s="11"/>
      <c r="G669" s="15" t="str">
        <f aca="false">IF(AND($A669="",$B669="",$D669="",$E669="",$F669=""),"",IF($A669="","Fix: add a payment ID",IF(COUNTIF($A$6:$A$5000,$A669)+COUNTIF(Charges!$A$6:$A$5000,$A669)&gt;1,"Fix: duplicate ID",IF($B669="","Fix: choose a customer ID",IF(COUNTIF(Customers!$A$11:$A$5000,$B669)=0,"Fix: unknown customer ID",IF(COUNTIF(Customers!$A$11:$A$5000,$B669)&gt;1,"Fix: customer ID used twice on Customers",IF(NOT(ISNUMBER($D669)),"Fix: date received",IF(OR($D669&lt;36526,$D669&lt;&gt;INT($D669)),"Fix: date received",IF($D669&gt;AsOf,"Fix: date received is after the as-of date",IF(NOT(ISNUMBER($E669)),"Fix: amount must be a number",IF($E669&lt;=0,"Fix: amount must be more than 0",IF(ROUND($E669,2)&lt;&gt;$E669,"Fix: amount in dollars and cents",IF($E669&gt;999999.99,"Fix: amount too large","OK")))))))))))))</f>
        <v/>
      </c>
    </row>
    <row r="670" customFormat="false" ht="15" hidden="false" customHeight="false" outlineLevel="0" collapsed="false">
      <c r="A670" s="11"/>
      <c r="B670" s="11"/>
      <c r="C670" s="15" t="str">
        <f aca="false">IF($B670="","",IFERROR(INDEX(Customers!$B$11:$B$5000,MATCH($B670,Customers!$A$11:$A$5000,0)),"Unknown ID"))</f>
        <v/>
      </c>
      <c r="D670" s="12"/>
      <c r="E670" s="18"/>
      <c r="F670" s="11"/>
      <c r="G670" s="15" t="str">
        <f aca="false">IF(AND($A670="",$B670="",$D670="",$E670="",$F670=""),"",IF($A670="","Fix: add a payment ID",IF(COUNTIF($A$6:$A$5000,$A670)+COUNTIF(Charges!$A$6:$A$5000,$A670)&gt;1,"Fix: duplicate ID",IF($B670="","Fix: choose a customer ID",IF(COUNTIF(Customers!$A$11:$A$5000,$B670)=0,"Fix: unknown customer ID",IF(COUNTIF(Customers!$A$11:$A$5000,$B670)&gt;1,"Fix: customer ID used twice on Customers",IF(NOT(ISNUMBER($D670)),"Fix: date received",IF(OR($D670&lt;36526,$D670&lt;&gt;INT($D670)),"Fix: date received",IF($D670&gt;AsOf,"Fix: date received is after the as-of date",IF(NOT(ISNUMBER($E670)),"Fix: amount must be a number",IF($E670&lt;=0,"Fix: amount must be more than 0",IF(ROUND($E670,2)&lt;&gt;$E670,"Fix: amount in dollars and cents",IF($E670&gt;999999.99,"Fix: amount too large","OK")))))))))))))</f>
        <v/>
      </c>
    </row>
    <row r="671" customFormat="false" ht="15" hidden="false" customHeight="false" outlineLevel="0" collapsed="false">
      <c r="A671" s="11"/>
      <c r="B671" s="11"/>
      <c r="C671" s="15" t="str">
        <f aca="false">IF($B671="","",IFERROR(INDEX(Customers!$B$11:$B$5000,MATCH($B671,Customers!$A$11:$A$5000,0)),"Unknown ID"))</f>
        <v/>
      </c>
      <c r="D671" s="12"/>
      <c r="E671" s="18"/>
      <c r="F671" s="11"/>
      <c r="G671" s="15" t="str">
        <f aca="false">IF(AND($A671="",$B671="",$D671="",$E671="",$F671=""),"",IF($A671="","Fix: add a payment ID",IF(COUNTIF($A$6:$A$5000,$A671)+COUNTIF(Charges!$A$6:$A$5000,$A671)&gt;1,"Fix: duplicate ID",IF($B671="","Fix: choose a customer ID",IF(COUNTIF(Customers!$A$11:$A$5000,$B671)=0,"Fix: unknown customer ID",IF(COUNTIF(Customers!$A$11:$A$5000,$B671)&gt;1,"Fix: customer ID used twice on Customers",IF(NOT(ISNUMBER($D671)),"Fix: date received",IF(OR($D671&lt;36526,$D671&lt;&gt;INT($D671)),"Fix: date received",IF($D671&gt;AsOf,"Fix: date received is after the as-of date",IF(NOT(ISNUMBER($E671)),"Fix: amount must be a number",IF($E671&lt;=0,"Fix: amount must be more than 0",IF(ROUND($E671,2)&lt;&gt;$E671,"Fix: amount in dollars and cents",IF($E671&gt;999999.99,"Fix: amount too large","OK")))))))))))))</f>
        <v/>
      </c>
    </row>
    <row r="672" customFormat="false" ht="15" hidden="false" customHeight="false" outlineLevel="0" collapsed="false">
      <c r="A672" s="11"/>
      <c r="B672" s="11"/>
      <c r="C672" s="15" t="str">
        <f aca="false">IF($B672="","",IFERROR(INDEX(Customers!$B$11:$B$5000,MATCH($B672,Customers!$A$11:$A$5000,0)),"Unknown ID"))</f>
        <v/>
      </c>
      <c r="D672" s="12"/>
      <c r="E672" s="18"/>
      <c r="F672" s="11"/>
      <c r="G672" s="15" t="str">
        <f aca="false">IF(AND($A672="",$B672="",$D672="",$E672="",$F672=""),"",IF($A672="","Fix: add a payment ID",IF(COUNTIF($A$6:$A$5000,$A672)+COUNTIF(Charges!$A$6:$A$5000,$A672)&gt;1,"Fix: duplicate ID",IF($B672="","Fix: choose a customer ID",IF(COUNTIF(Customers!$A$11:$A$5000,$B672)=0,"Fix: unknown customer ID",IF(COUNTIF(Customers!$A$11:$A$5000,$B672)&gt;1,"Fix: customer ID used twice on Customers",IF(NOT(ISNUMBER($D672)),"Fix: date received",IF(OR($D672&lt;36526,$D672&lt;&gt;INT($D672)),"Fix: date received",IF($D672&gt;AsOf,"Fix: date received is after the as-of date",IF(NOT(ISNUMBER($E672)),"Fix: amount must be a number",IF($E672&lt;=0,"Fix: amount must be more than 0",IF(ROUND($E672,2)&lt;&gt;$E672,"Fix: amount in dollars and cents",IF($E672&gt;999999.99,"Fix: amount too large","OK")))))))))))))</f>
        <v/>
      </c>
    </row>
    <row r="673" customFormat="false" ht="15" hidden="false" customHeight="false" outlineLevel="0" collapsed="false">
      <c r="A673" s="11"/>
      <c r="B673" s="11"/>
      <c r="C673" s="15" t="str">
        <f aca="false">IF($B673="","",IFERROR(INDEX(Customers!$B$11:$B$5000,MATCH($B673,Customers!$A$11:$A$5000,0)),"Unknown ID"))</f>
        <v/>
      </c>
      <c r="D673" s="12"/>
      <c r="E673" s="18"/>
      <c r="F673" s="11"/>
      <c r="G673" s="15" t="str">
        <f aca="false">IF(AND($A673="",$B673="",$D673="",$E673="",$F673=""),"",IF($A673="","Fix: add a payment ID",IF(COUNTIF($A$6:$A$5000,$A673)+COUNTIF(Charges!$A$6:$A$5000,$A673)&gt;1,"Fix: duplicate ID",IF($B673="","Fix: choose a customer ID",IF(COUNTIF(Customers!$A$11:$A$5000,$B673)=0,"Fix: unknown customer ID",IF(COUNTIF(Customers!$A$11:$A$5000,$B673)&gt;1,"Fix: customer ID used twice on Customers",IF(NOT(ISNUMBER($D673)),"Fix: date received",IF(OR($D673&lt;36526,$D673&lt;&gt;INT($D673)),"Fix: date received",IF($D673&gt;AsOf,"Fix: date received is after the as-of date",IF(NOT(ISNUMBER($E673)),"Fix: amount must be a number",IF($E673&lt;=0,"Fix: amount must be more than 0",IF(ROUND($E673,2)&lt;&gt;$E673,"Fix: amount in dollars and cents",IF($E673&gt;999999.99,"Fix: amount too large","OK")))))))))))))</f>
        <v/>
      </c>
    </row>
    <row r="674" customFormat="false" ht="15" hidden="false" customHeight="false" outlineLevel="0" collapsed="false">
      <c r="A674" s="11"/>
      <c r="B674" s="11"/>
      <c r="C674" s="15" t="str">
        <f aca="false">IF($B674="","",IFERROR(INDEX(Customers!$B$11:$B$5000,MATCH($B674,Customers!$A$11:$A$5000,0)),"Unknown ID"))</f>
        <v/>
      </c>
      <c r="D674" s="12"/>
      <c r="E674" s="18"/>
      <c r="F674" s="11"/>
      <c r="G674" s="15" t="str">
        <f aca="false">IF(AND($A674="",$B674="",$D674="",$E674="",$F674=""),"",IF($A674="","Fix: add a payment ID",IF(COUNTIF($A$6:$A$5000,$A674)+COUNTIF(Charges!$A$6:$A$5000,$A674)&gt;1,"Fix: duplicate ID",IF($B674="","Fix: choose a customer ID",IF(COUNTIF(Customers!$A$11:$A$5000,$B674)=0,"Fix: unknown customer ID",IF(COUNTIF(Customers!$A$11:$A$5000,$B674)&gt;1,"Fix: customer ID used twice on Customers",IF(NOT(ISNUMBER($D674)),"Fix: date received",IF(OR($D674&lt;36526,$D674&lt;&gt;INT($D674)),"Fix: date received",IF($D674&gt;AsOf,"Fix: date received is after the as-of date",IF(NOT(ISNUMBER($E674)),"Fix: amount must be a number",IF($E674&lt;=0,"Fix: amount must be more than 0",IF(ROUND($E674,2)&lt;&gt;$E674,"Fix: amount in dollars and cents",IF($E674&gt;999999.99,"Fix: amount too large","OK")))))))))))))</f>
        <v/>
      </c>
    </row>
    <row r="675" customFormat="false" ht="15" hidden="false" customHeight="false" outlineLevel="0" collapsed="false">
      <c r="A675" s="11"/>
      <c r="B675" s="11"/>
      <c r="C675" s="15" t="str">
        <f aca="false">IF($B675="","",IFERROR(INDEX(Customers!$B$11:$B$5000,MATCH($B675,Customers!$A$11:$A$5000,0)),"Unknown ID"))</f>
        <v/>
      </c>
      <c r="D675" s="12"/>
      <c r="E675" s="18"/>
      <c r="F675" s="11"/>
      <c r="G675" s="15" t="str">
        <f aca="false">IF(AND($A675="",$B675="",$D675="",$E675="",$F675=""),"",IF($A675="","Fix: add a payment ID",IF(COUNTIF($A$6:$A$5000,$A675)+COUNTIF(Charges!$A$6:$A$5000,$A675)&gt;1,"Fix: duplicate ID",IF($B675="","Fix: choose a customer ID",IF(COUNTIF(Customers!$A$11:$A$5000,$B675)=0,"Fix: unknown customer ID",IF(COUNTIF(Customers!$A$11:$A$5000,$B675)&gt;1,"Fix: customer ID used twice on Customers",IF(NOT(ISNUMBER($D675)),"Fix: date received",IF(OR($D675&lt;36526,$D675&lt;&gt;INT($D675)),"Fix: date received",IF($D675&gt;AsOf,"Fix: date received is after the as-of date",IF(NOT(ISNUMBER($E675)),"Fix: amount must be a number",IF($E675&lt;=0,"Fix: amount must be more than 0",IF(ROUND($E675,2)&lt;&gt;$E675,"Fix: amount in dollars and cents",IF($E675&gt;999999.99,"Fix: amount too large","OK")))))))))))))</f>
        <v/>
      </c>
    </row>
    <row r="676" customFormat="false" ht="15" hidden="false" customHeight="false" outlineLevel="0" collapsed="false">
      <c r="A676" s="11"/>
      <c r="B676" s="11"/>
      <c r="C676" s="15" t="str">
        <f aca="false">IF($B676="","",IFERROR(INDEX(Customers!$B$11:$B$5000,MATCH($B676,Customers!$A$11:$A$5000,0)),"Unknown ID"))</f>
        <v/>
      </c>
      <c r="D676" s="12"/>
      <c r="E676" s="18"/>
      <c r="F676" s="11"/>
      <c r="G676" s="15" t="str">
        <f aca="false">IF(AND($A676="",$B676="",$D676="",$E676="",$F676=""),"",IF($A676="","Fix: add a payment ID",IF(COUNTIF($A$6:$A$5000,$A676)+COUNTIF(Charges!$A$6:$A$5000,$A676)&gt;1,"Fix: duplicate ID",IF($B676="","Fix: choose a customer ID",IF(COUNTIF(Customers!$A$11:$A$5000,$B676)=0,"Fix: unknown customer ID",IF(COUNTIF(Customers!$A$11:$A$5000,$B676)&gt;1,"Fix: customer ID used twice on Customers",IF(NOT(ISNUMBER($D676)),"Fix: date received",IF(OR($D676&lt;36526,$D676&lt;&gt;INT($D676)),"Fix: date received",IF($D676&gt;AsOf,"Fix: date received is after the as-of date",IF(NOT(ISNUMBER($E676)),"Fix: amount must be a number",IF($E676&lt;=0,"Fix: amount must be more than 0",IF(ROUND($E676,2)&lt;&gt;$E676,"Fix: amount in dollars and cents",IF($E676&gt;999999.99,"Fix: amount too large","OK")))))))))))))</f>
        <v/>
      </c>
    </row>
    <row r="677" customFormat="false" ht="15" hidden="false" customHeight="false" outlineLevel="0" collapsed="false">
      <c r="A677" s="11"/>
      <c r="B677" s="11"/>
      <c r="C677" s="15" t="str">
        <f aca="false">IF($B677="","",IFERROR(INDEX(Customers!$B$11:$B$5000,MATCH($B677,Customers!$A$11:$A$5000,0)),"Unknown ID"))</f>
        <v/>
      </c>
      <c r="D677" s="12"/>
      <c r="E677" s="18"/>
      <c r="F677" s="11"/>
      <c r="G677" s="15" t="str">
        <f aca="false">IF(AND($A677="",$B677="",$D677="",$E677="",$F677=""),"",IF($A677="","Fix: add a payment ID",IF(COUNTIF($A$6:$A$5000,$A677)+COUNTIF(Charges!$A$6:$A$5000,$A677)&gt;1,"Fix: duplicate ID",IF($B677="","Fix: choose a customer ID",IF(COUNTIF(Customers!$A$11:$A$5000,$B677)=0,"Fix: unknown customer ID",IF(COUNTIF(Customers!$A$11:$A$5000,$B677)&gt;1,"Fix: customer ID used twice on Customers",IF(NOT(ISNUMBER($D677)),"Fix: date received",IF(OR($D677&lt;36526,$D677&lt;&gt;INT($D677)),"Fix: date received",IF($D677&gt;AsOf,"Fix: date received is after the as-of date",IF(NOT(ISNUMBER($E677)),"Fix: amount must be a number",IF($E677&lt;=0,"Fix: amount must be more than 0",IF(ROUND($E677,2)&lt;&gt;$E677,"Fix: amount in dollars and cents",IF($E677&gt;999999.99,"Fix: amount too large","OK")))))))))))))</f>
        <v/>
      </c>
    </row>
    <row r="678" customFormat="false" ht="15" hidden="false" customHeight="false" outlineLevel="0" collapsed="false">
      <c r="A678" s="11"/>
      <c r="B678" s="11"/>
      <c r="C678" s="15" t="str">
        <f aca="false">IF($B678="","",IFERROR(INDEX(Customers!$B$11:$B$5000,MATCH($B678,Customers!$A$11:$A$5000,0)),"Unknown ID"))</f>
        <v/>
      </c>
      <c r="D678" s="12"/>
      <c r="E678" s="18"/>
      <c r="F678" s="11"/>
      <c r="G678" s="15" t="str">
        <f aca="false">IF(AND($A678="",$B678="",$D678="",$E678="",$F678=""),"",IF($A678="","Fix: add a payment ID",IF(COUNTIF($A$6:$A$5000,$A678)+COUNTIF(Charges!$A$6:$A$5000,$A678)&gt;1,"Fix: duplicate ID",IF($B678="","Fix: choose a customer ID",IF(COUNTIF(Customers!$A$11:$A$5000,$B678)=0,"Fix: unknown customer ID",IF(COUNTIF(Customers!$A$11:$A$5000,$B678)&gt;1,"Fix: customer ID used twice on Customers",IF(NOT(ISNUMBER($D678)),"Fix: date received",IF(OR($D678&lt;36526,$D678&lt;&gt;INT($D678)),"Fix: date received",IF($D678&gt;AsOf,"Fix: date received is after the as-of date",IF(NOT(ISNUMBER($E678)),"Fix: amount must be a number",IF($E678&lt;=0,"Fix: amount must be more than 0",IF(ROUND($E678,2)&lt;&gt;$E678,"Fix: amount in dollars and cents",IF($E678&gt;999999.99,"Fix: amount too large","OK")))))))))))))</f>
        <v/>
      </c>
    </row>
    <row r="679" customFormat="false" ht="15" hidden="false" customHeight="false" outlineLevel="0" collapsed="false">
      <c r="A679" s="11"/>
      <c r="B679" s="11"/>
      <c r="C679" s="15" t="str">
        <f aca="false">IF($B679="","",IFERROR(INDEX(Customers!$B$11:$B$5000,MATCH($B679,Customers!$A$11:$A$5000,0)),"Unknown ID"))</f>
        <v/>
      </c>
      <c r="D679" s="12"/>
      <c r="E679" s="18"/>
      <c r="F679" s="11"/>
      <c r="G679" s="15" t="str">
        <f aca="false">IF(AND($A679="",$B679="",$D679="",$E679="",$F679=""),"",IF($A679="","Fix: add a payment ID",IF(COUNTIF($A$6:$A$5000,$A679)+COUNTIF(Charges!$A$6:$A$5000,$A679)&gt;1,"Fix: duplicate ID",IF($B679="","Fix: choose a customer ID",IF(COUNTIF(Customers!$A$11:$A$5000,$B679)=0,"Fix: unknown customer ID",IF(COUNTIF(Customers!$A$11:$A$5000,$B679)&gt;1,"Fix: customer ID used twice on Customers",IF(NOT(ISNUMBER($D679)),"Fix: date received",IF(OR($D679&lt;36526,$D679&lt;&gt;INT($D679)),"Fix: date received",IF($D679&gt;AsOf,"Fix: date received is after the as-of date",IF(NOT(ISNUMBER($E679)),"Fix: amount must be a number",IF($E679&lt;=0,"Fix: amount must be more than 0",IF(ROUND($E679,2)&lt;&gt;$E679,"Fix: amount in dollars and cents",IF($E679&gt;999999.99,"Fix: amount too large","OK")))))))))))))</f>
        <v/>
      </c>
    </row>
    <row r="680" customFormat="false" ht="15" hidden="false" customHeight="false" outlineLevel="0" collapsed="false">
      <c r="A680" s="11"/>
      <c r="B680" s="11"/>
      <c r="C680" s="15" t="str">
        <f aca="false">IF($B680="","",IFERROR(INDEX(Customers!$B$11:$B$5000,MATCH($B680,Customers!$A$11:$A$5000,0)),"Unknown ID"))</f>
        <v/>
      </c>
      <c r="D680" s="12"/>
      <c r="E680" s="18"/>
      <c r="F680" s="11"/>
      <c r="G680" s="15" t="str">
        <f aca="false">IF(AND($A680="",$B680="",$D680="",$E680="",$F680=""),"",IF($A680="","Fix: add a payment ID",IF(COUNTIF($A$6:$A$5000,$A680)+COUNTIF(Charges!$A$6:$A$5000,$A680)&gt;1,"Fix: duplicate ID",IF($B680="","Fix: choose a customer ID",IF(COUNTIF(Customers!$A$11:$A$5000,$B680)=0,"Fix: unknown customer ID",IF(COUNTIF(Customers!$A$11:$A$5000,$B680)&gt;1,"Fix: customer ID used twice on Customers",IF(NOT(ISNUMBER($D680)),"Fix: date received",IF(OR($D680&lt;36526,$D680&lt;&gt;INT($D680)),"Fix: date received",IF($D680&gt;AsOf,"Fix: date received is after the as-of date",IF(NOT(ISNUMBER($E680)),"Fix: amount must be a number",IF($E680&lt;=0,"Fix: amount must be more than 0",IF(ROUND($E680,2)&lt;&gt;$E680,"Fix: amount in dollars and cents",IF($E680&gt;999999.99,"Fix: amount too large","OK")))))))))))))</f>
        <v/>
      </c>
    </row>
    <row r="681" customFormat="false" ht="15" hidden="false" customHeight="false" outlineLevel="0" collapsed="false">
      <c r="A681" s="11"/>
      <c r="B681" s="11"/>
      <c r="C681" s="15" t="str">
        <f aca="false">IF($B681="","",IFERROR(INDEX(Customers!$B$11:$B$5000,MATCH($B681,Customers!$A$11:$A$5000,0)),"Unknown ID"))</f>
        <v/>
      </c>
      <c r="D681" s="12"/>
      <c r="E681" s="18"/>
      <c r="F681" s="11"/>
      <c r="G681" s="15" t="str">
        <f aca="false">IF(AND($A681="",$B681="",$D681="",$E681="",$F681=""),"",IF($A681="","Fix: add a payment ID",IF(COUNTIF($A$6:$A$5000,$A681)+COUNTIF(Charges!$A$6:$A$5000,$A681)&gt;1,"Fix: duplicate ID",IF($B681="","Fix: choose a customer ID",IF(COUNTIF(Customers!$A$11:$A$5000,$B681)=0,"Fix: unknown customer ID",IF(COUNTIF(Customers!$A$11:$A$5000,$B681)&gt;1,"Fix: customer ID used twice on Customers",IF(NOT(ISNUMBER($D681)),"Fix: date received",IF(OR($D681&lt;36526,$D681&lt;&gt;INT($D681)),"Fix: date received",IF($D681&gt;AsOf,"Fix: date received is after the as-of date",IF(NOT(ISNUMBER($E681)),"Fix: amount must be a number",IF($E681&lt;=0,"Fix: amount must be more than 0",IF(ROUND($E681,2)&lt;&gt;$E681,"Fix: amount in dollars and cents",IF($E681&gt;999999.99,"Fix: amount too large","OK")))))))))))))</f>
        <v/>
      </c>
    </row>
    <row r="682" customFormat="false" ht="15" hidden="false" customHeight="false" outlineLevel="0" collapsed="false">
      <c r="A682" s="11"/>
      <c r="B682" s="11"/>
      <c r="C682" s="15" t="str">
        <f aca="false">IF($B682="","",IFERROR(INDEX(Customers!$B$11:$B$5000,MATCH($B682,Customers!$A$11:$A$5000,0)),"Unknown ID"))</f>
        <v/>
      </c>
      <c r="D682" s="12"/>
      <c r="E682" s="18"/>
      <c r="F682" s="11"/>
      <c r="G682" s="15" t="str">
        <f aca="false">IF(AND($A682="",$B682="",$D682="",$E682="",$F682=""),"",IF($A682="","Fix: add a payment ID",IF(COUNTIF($A$6:$A$5000,$A682)+COUNTIF(Charges!$A$6:$A$5000,$A682)&gt;1,"Fix: duplicate ID",IF($B682="","Fix: choose a customer ID",IF(COUNTIF(Customers!$A$11:$A$5000,$B682)=0,"Fix: unknown customer ID",IF(COUNTIF(Customers!$A$11:$A$5000,$B682)&gt;1,"Fix: customer ID used twice on Customers",IF(NOT(ISNUMBER($D682)),"Fix: date received",IF(OR($D682&lt;36526,$D682&lt;&gt;INT($D682)),"Fix: date received",IF($D682&gt;AsOf,"Fix: date received is after the as-of date",IF(NOT(ISNUMBER($E682)),"Fix: amount must be a number",IF($E682&lt;=0,"Fix: amount must be more than 0",IF(ROUND($E682,2)&lt;&gt;$E682,"Fix: amount in dollars and cents",IF($E682&gt;999999.99,"Fix: amount too large","OK")))))))))))))</f>
        <v/>
      </c>
    </row>
    <row r="683" customFormat="false" ht="15" hidden="false" customHeight="false" outlineLevel="0" collapsed="false">
      <c r="A683" s="11"/>
      <c r="B683" s="11"/>
      <c r="C683" s="15" t="str">
        <f aca="false">IF($B683="","",IFERROR(INDEX(Customers!$B$11:$B$5000,MATCH($B683,Customers!$A$11:$A$5000,0)),"Unknown ID"))</f>
        <v/>
      </c>
      <c r="D683" s="12"/>
      <c r="E683" s="18"/>
      <c r="F683" s="11"/>
      <c r="G683" s="15" t="str">
        <f aca="false">IF(AND($A683="",$B683="",$D683="",$E683="",$F683=""),"",IF($A683="","Fix: add a payment ID",IF(COUNTIF($A$6:$A$5000,$A683)+COUNTIF(Charges!$A$6:$A$5000,$A683)&gt;1,"Fix: duplicate ID",IF($B683="","Fix: choose a customer ID",IF(COUNTIF(Customers!$A$11:$A$5000,$B683)=0,"Fix: unknown customer ID",IF(COUNTIF(Customers!$A$11:$A$5000,$B683)&gt;1,"Fix: customer ID used twice on Customers",IF(NOT(ISNUMBER($D683)),"Fix: date received",IF(OR($D683&lt;36526,$D683&lt;&gt;INT($D683)),"Fix: date received",IF($D683&gt;AsOf,"Fix: date received is after the as-of date",IF(NOT(ISNUMBER($E683)),"Fix: amount must be a number",IF($E683&lt;=0,"Fix: amount must be more than 0",IF(ROUND($E683,2)&lt;&gt;$E683,"Fix: amount in dollars and cents",IF($E683&gt;999999.99,"Fix: amount too large","OK")))))))))))))</f>
        <v/>
      </c>
    </row>
    <row r="684" customFormat="false" ht="15" hidden="false" customHeight="false" outlineLevel="0" collapsed="false">
      <c r="A684" s="11"/>
      <c r="B684" s="11"/>
      <c r="C684" s="15" t="str">
        <f aca="false">IF($B684="","",IFERROR(INDEX(Customers!$B$11:$B$5000,MATCH($B684,Customers!$A$11:$A$5000,0)),"Unknown ID"))</f>
        <v/>
      </c>
      <c r="D684" s="12"/>
      <c r="E684" s="18"/>
      <c r="F684" s="11"/>
      <c r="G684" s="15" t="str">
        <f aca="false">IF(AND($A684="",$B684="",$D684="",$E684="",$F684=""),"",IF($A684="","Fix: add a payment ID",IF(COUNTIF($A$6:$A$5000,$A684)+COUNTIF(Charges!$A$6:$A$5000,$A684)&gt;1,"Fix: duplicate ID",IF($B684="","Fix: choose a customer ID",IF(COUNTIF(Customers!$A$11:$A$5000,$B684)=0,"Fix: unknown customer ID",IF(COUNTIF(Customers!$A$11:$A$5000,$B684)&gt;1,"Fix: customer ID used twice on Customers",IF(NOT(ISNUMBER($D684)),"Fix: date received",IF(OR($D684&lt;36526,$D684&lt;&gt;INT($D684)),"Fix: date received",IF($D684&gt;AsOf,"Fix: date received is after the as-of date",IF(NOT(ISNUMBER($E684)),"Fix: amount must be a number",IF($E684&lt;=0,"Fix: amount must be more than 0",IF(ROUND($E684,2)&lt;&gt;$E684,"Fix: amount in dollars and cents",IF($E684&gt;999999.99,"Fix: amount too large","OK")))))))))))))</f>
        <v/>
      </c>
    </row>
    <row r="685" customFormat="false" ht="15" hidden="false" customHeight="false" outlineLevel="0" collapsed="false">
      <c r="A685" s="11"/>
      <c r="B685" s="11"/>
      <c r="C685" s="15" t="str">
        <f aca="false">IF($B685="","",IFERROR(INDEX(Customers!$B$11:$B$5000,MATCH($B685,Customers!$A$11:$A$5000,0)),"Unknown ID"))</f>
        <v/>
      </c>
      <c r="D685" s="12"/>
      <c r="E685" s="18"/>
      <c r="F685" s="11"/>
      <c r="G685" s="15" t="str">
        <f aca="false">IF(AND($A685="",$B685="",$D685="",$E685="",$F685=""),"",IF($A685="","Fix: add a payment ID",IF(COUNTIF($A$6:$A$5000,$A685)+COUNTIF(Charges!$A$6:$A$5000,$A685)&gt;1,"Fix: duplicate ID",IF($B685="","Fix: choose a customer ID",IF(COUNTIF(Customers!$A$11:$A$5000,$B685)=0,"Fix: unknown customer ID",IF(COUNTIF(Customers!$A$11:$A$5000,$B685)&gt;1,"Fix: customer ID used twice on Customers",IF(NOT(ISNUMBER($D685)),"Fix: date received",IF(OR($D685&lt;36526,$D685&lt;&gt;INT($D685)),"Fix: date received",IF($D685&gt;AsOf,"Fix: date received is after the as-of date",IF(NOT(ISNUMBER($E685)),"Fix: amount must be a number",IF($E685&lt;=0,"Fix: amount must be more than 0",IF(ROUND($E685,2)&lt;&gt;$E685,"Fix: amount in dollars and cents",IF($E685&gt;999999.99,"Fix: amount too large","OK")))))))))))))</f>
        <v/>
      </c>
    </row>
    <row r="686" customFormat="false" ht="15" hidden="false" customHeight="false" outlineLevel="0" collapsed="false">
      <c r="A686" s="11"/>
      <c r="B686" s="11"/>
      <c r="C686" s="15" t="str">
        <f aca="false">IF($B686="","",IFERROR(INDEX(Customers!$B$11:$B$5000,MATCH($B686,Customers!$A$11:$A$5000,0)),"Unknown ID"))</f>
        <v/>
      </c>
      <c r="D686" s="12"/>
      <c r="E686" s="18"/>
      <c r="F686" s="11"/>
      <c r="G686" s="15" t="str">
        <f aca="false">IF(AND($A686="",$B686="",$D686="",$E686="",$F686=""),"",IF($A686="","Fix: add a payment ID",IF(COUNTIF($A$6:$A$5000,$A686)+COUNTIF(Charges!$A$6:$A$5000,$A686)&gt;1,"Fix: duplicate ID",IF($B686="","Fix: choose a customer ID",IF(COUNTIF(Customers!$A$11:$A$5000,$B686)=0,"Fix: unknown customer ID",IF(COUNTIF(Customers!$A$11:$A$5000,$B686)&gt;1,"Fix: customer ID used twice on Customers",IF(NOT(ISNUMBER($D686)),"Fix: date received",IF(OR($D686&lt;36526,$D686&lt;&gt;INT($D686)),"Fix: date received",IF($D686&gt;AsOf,"Fix: date received is after the as-of date",IF(NOT(ISNUMBER($E686)),"Fix: amount must be a number",IF($E686&lt;=0,"Fix: amount must be more than 0",IF(ROUND($E686,2)&lt;&gt;$E686,"Fix: amount in dollars and cents",IF($E686&gt;999999.99,"Fix: amount too large","OK")))))))))))))</f>
        <v/>
      </c>
    </row>
    <row r="687" customFormat="false" ht="15" hidden="false" customHeight="false" outlineLevel="0" collapsed="false">
      <c r="A687" s="11"/>
      <c r="B687" s="11"/>
      <c r="C687" s="15" t="str">
        <f aca="false">IF($B687="","",IFERROR(INDEX(Customers!$B$11:$B$5000,MATCH($B687,Customers!$A$11:$A$5000,0)),"Unknown ID"))</f>
        <v/>
      </c>
      <c r="D687" s="12"/>
      <c r="E687" s="18"/>
      <c r="F687" s="11"/>
      <c r="G687" s="15" t="str">
        <f aca="false">IF(AND($A687="",$B687="",$D687="",$E687="",$F687=""),"",IF($A687="","Fix: add a payment ID",IF(COUNTIF($A$6:$A$5000,$A687)+COUNTIF(Charges!$A$6:$A$5000,$A687)&gt;1,"Fix: duplicate ID",IF($B687="","Fix: choose a customer ID",IF(COUNTIF(Customers!$A$11:$A$5000,$B687)=0,"Fix: unknown customer ID",IF(COUNTIF(Customers!$A$11:$A$5000,$B687)&gt;1,"Fix: customer ID used twice on Customers",IF(NOT(ISNUMBER($D687)),"Fix: date received",IF(OR($D687&lt;36526,$D687&lt;&gt;INT($D687)),"Fix: date received",IF($D687&gt;AsOf,"Fix: date received is after the as-of date",IF(NOT(ISNUMBER($E687)),"Fix: amount must be a number",IF($E687&lt;=0,"Fix: amount must be more than 0",IF(ROUND($E687,2)&lt;&gt;$E687,"Fix: amount in dollars and cents",IF($E687&gt;999999.99,"Fix: amount too large","OK")))))))))))))</f>
        <v/>
      </c>
    </row>
    <row r="688" customFormat="false" ht="15" hidden="false" customHeight="false" outlineLevel="0" collapsed="false">
      <c r="A688" s="11"/>
      <c r="B688" s="11"/>
      <c r="C688" s="15" t="str">
        <f aca="false">IF($B688="","",IFERROR(INDEX(Customers!$B$11:$B$5000,MATCH($B688,Customers!$A$11:$A$5000,0)),"Unknown ID"))</f>
        <v/>
      </c>
      <c r="D688" s="12"/>
      <c r="E688" s="18"/>
      <c r="F688" s="11"/>
      <c r="G688" s="15" t="str">
        <f aca="false">IF(AND($A688="",$B688="",$D688="",$E688="",$F688=""),"",IF($A688="","Fix: add a payment ID",IF(COUNTIF($A$6:$A$5000,$A688)+COUNTIF(Charges!$A$6:$A$5000,$A688)&gt;1,"Fix: duplicate ID",IF($B688="","Fix: choose a customer ID",IF(COUNTIF(Customers!$A$11:$A$5000,$B688)=0,"Fix: unknown customer ID",IF(COUNTIF(Customers!$A$11:$A$5000,$B688)&gt;1,"Fix: customer ID used twice on Customers",IF(NOT(ISNUMBER($D688)),"Fix: date received",IF(OR($D688&lt;36526,$D688&lt;&gt;INT($D688)),"Fix: date received",IF($D688&gt;AsOf,"Fix: date received is after the as-of date",IF(NOT(ISNUMBER($E688)),"Fix: amount must be a number",IF($E688&lt;=0,"Fix: amount must be more than 0",IF(ROUND($E688,2)&lt;&gt;$E688,"Fix: amount in dollars and cents",IF($E688&gt;999999.99,"Fix: amount too large","OK")))))))))))))</f>
        <v/>
      </c>
    </row>
    <row r="689" customFormat="false" ht="15" hidden="false" customHeight="false" outlineLevel="0" collapsed="false">
      <c r="A689" s="11"/>
      <c r="B689" s="11"/>
      <c r="C689" s="15" t="str">
        <f aca="false">IF($B689="","",IFERROR(INDEX(Customers!$B$11:$B$5000,MATCH($B689,Customers!$A$11:$A$5000,0)),"Unknown ID"))</f>
        <v/>
      </c>
      <c r="D689" s="12"/>
      <c r="E689" s="18"/>
      <c r="F689" s="11"/>
      <c r="G689" s="15" t="str">
        <f aca="false">IF(AND($A689="",$B689="",$D689="",$E689="",$F689=""),"",IF($A689="","Fix: add a payment ID",IF(COUNTIF($A$6:$A$5000,$A689)+COUNTIF(Charges!$A$6:$A$5000,$A689)&gt;1,"Fix: duplicate ID",IF($B689="","Fix: choose a customer ID",IF(COUNTIF(Customers!$A$11:$A$5000,$B689)=0,"Fix: unknown customer ID",IF(COUNTIF(Customers!$A$11:$A$5000,$B689)&gt;1,"Fix: customer ID used twice on Customers",IF(NOT(ISNUMBER($D689)),"Fix: date received",IF(OR($D689&lt;36526,$D689&lt;&gt;INT($D689)),"Fix: date received",IF($D689&gt;AsOf,"Fix: date received is after the as-of date",IF(NOT(ISNUMBER($E689)),"Fix: amount must be a number",IF($E689&lt;=0,"Fix: amount must be more than 0",IF(ROUND($E689,2)&lt;&gt;$E689,"Fix: amount in dollars and cents",IF($E689&gt;999999.99,"Fix: amount too large","OK")))))))))))))</f>
        <v/>
      </c>
    </row>
    <row r="690" customFormat="false" ht="15" hidden="false" customHeight="false" outlineLevel="0" collapsed="false">
      <c r="A690" s="11"/>
      <c r="B690" s="11"/>
      <c r="C690" s="15" t="str">
        <f aca="false">IF($B690="","",IFERROR(INDEX(Customers!$B$11:$B$5000,MATCH($B690,Customers!$A$11:$A$5000,0)),"Unknown ID"))</f>
        <v/>
      </c>
      <c r="D690" s="12"/>
      <c r="E690" s="18"/>
      <c r="F690" s="11"/>
      <c r="G690" s="15" t="str">
        <f aca="false">IF(AND($A690="",$B690="",$D690="",$E690="",$F690=""),"",IF($A690="","Fix: add a payment ID",IF(COUNTIF($A$6:$A$5000,$A690)+COUNTIF(Charges!$A$6:$A$5000,$A690)&gt;1,"Fix: duplicate ID",IF($B690="","Fix: choose a customer ID",IF(COUNTIF(Customers!$A$11:$A$5000,$B690)=0,"Fix: unknown customer ID",IF(COUNTIF(Customers!$A$11:$A$5000,$B690)&gt;1,"Fix: customer ID used twice on Customers",IF(NOT(ISNUMBER($D690)),"Fix: date received",IF(OR($D690&lt;36526,$D690&lt;&gt;INT($D690)),"Fix: date received",IF($D690&gt;AsOf,"Fix: date received is after the as-of date",IF(NOT(ISNUMBER($E690)),"Fix: amount must be a number",IF($E690&lt;=0,"Fix: amount must be more than 0",IF(ROUND($E690,2)&lt;&gt;$E690,"Fix: amount in dollars and cents",IF($E690&gt;999999.99,"Fix: amount too large","OK")))))))))))))</f>
        <v/>
      </c>
    </row>
    <row r="691" customFormat="false" ht="15" hidden="false" customHeight="false" outlineLevel="0" collapsed="false">
      <c r="A691" s="11"/>
      <c r="B691" s="11"/>
      <c r="C691" s="15" t="str">
        <f aca="false">IF($B691="","",IFERROR(INDEX(Customers!$B$11:$B$5000,MATCH($B691,Customers!$A$11:$A$5000,0)),"Unknown ID"))</f>
        <v/>
      </c>
      <c r="D691" s="12"/>
      <c r="E691" s="18"/>
      <c r="F691" s="11"/>
      <c r="G691" s="15" t="str">
        <f aca="false">IF(AND($A691="",$B691="",$D691="",$E691="",$F691=""),"",IF($A691="","Fix: add a payment ID",IF(COUNTIF($A$6:$A$5000,$A691)+COUNTIF(Charges!$A$6:$A$5000,$A691)&gt;1,"Fix: duplicate ID",IF($B691="","Fix: choose a customer ID",IF(COUNTIF(Customers!$A$11:$A$5000,$B691)=0,"Fix: unknown customer ID",IF(COUNTIF(Customers!$A$11:$A$5000,$B691)&gt;1,"Fix: customer ID used twice on Customers",IF(NOT(ISNUMBER($D691)),"Fix: date received",IF(OR($D691&lt;36526,$D691&lt;&gt;INT($D691)),"Fix: date received",IF($D691&gt;AsOf,"Fix: date received is after the as-of date",IF(NOT(ISNUMBER($E691)),"Fix: amount must be a number",IF($E691&lt;=0,"Fix: amount must be more than 0",IF(ROUND($E691,2)&lt;&gt;$E691,"Fix: amount in dollars and cents",IF($E691&gt;999999.99,"Fix: amount too large","OK")))))))))))))</f>
        <v/>
      </c>
    </row>
    <row r="692" customFormat="false" ht="15" hidden="false" customHeight="false" outlineLevel="0" collapsed="false">
      <c r="A692" s="11"/>
      <c r="B692" s="11"/>
      <c r="C692" s="15" t="str">
        <f aca="false">IF($B692="","",IFERROR(INDEX(Customers!$B$11:$B$5000,MATCH($B692,Customers!$A$11:$A$5000,0)),"Unknown ID"))</f>
        <v/>
      </c>
      <c r="D692" s="12"/>
      <c r="E692" s="18"/>
      <c r="F692" s="11"/>
      <c r="G692" s="15" t="str">
        <f aca="false">IF(AND($A692="",$B692="",$D692="",$E692="",$F692=""),"",IF($A692="","Fix: add a payment ID",IF(COUNTIF($A$6:$A$5000,$A692)+COUNTIF(Charges!$A$6:$A$5000,$A692)&gt;1,"Fix: duplicate ID",IF($B692="","Fix: choose a customer ID",IF(COUNTIF(Customers!$A$11:$A$5000,$B692)=0,"Fix: unknown customer ID",IF(COUNTIF(Customers!$A$11:$A$5000,$B692)&gt;1,"Fix: customer ID used twice on Customers",IF(NOT(ISNUMBER($D692)),"Fix: date received",IF(OR($D692&lt;36526,$D692&lt;&gt;INT($D692)),"Fix: date received",IF($D692&gt;AsOf,"Fix: date received is after the as-of date",IF(NOT(ISNUMBER($E692)),"Fix: amount must be a number",IF($E692&lt;=0,"Fix: amount must be more than 0",IF(ROUND($E692,2)&lt;&gt;$E692,"Fix: amount in dollars and cents",IF($E692&gt;999999.99,"Fix: amount too large","OK")))))))))))))</f>
        <v/>
      </c>
    </row>
    <row r="693" customFormat="false" ht="15" hidden="false" customHeight="false" outlineLevel="0" collapsed="false">
      <c r="A693" s="11"/>
      <c r="B693" s="11"/>
      <c r="C693" s="15" t="str">
        <f aca="false">IF($B693="","",IFERROR(INDEX(Customers!$B$11:$B$5000,MATCH($B693,Customers!$A$11:$A$5000,0)),"Unknown ID"))</f>
        <v/>
      </c>
      <c r="D693" s="12"/>
      <c r="E693" s="18"/>
      <c r="F693" s="11"/>
      <c r="G693" s="15" t="str">
        <f aca="false">IF(AND($A693="",$B693="",$D693="",$E693="",$F693=""),"",IF($A693="","Fix: add a payment ID",IF(COUNTIF($A$6:$A$5000,$A693)+COUNTIF(Charges!$A$6:$A$5000,$A693)&gt;1,"Fix: duplicate ID",IF($B693="","Fix: choose a customer ID",IF(COUNTIF(Customers!$A$11:$A$5000,$B693)=0,"Fix: unknown customer ID",IF(COUNTIF(Customers!$A$11:$A$5000,$B693)&gt;1,"Fix: customer ID used twice on Customers",IF(NOT(ISNUMBER($D693)),"Fix: date received",IF(OR($D693&lt;36526,$D693&lt;&gt;INT($D693)),"Fix: date received",IF($D693&gt;AsOf,"Fix: date received is after the as-of date",IF(NOT(ISNUMBER($E693)),"Fix: amount must be a number",IF($E693&lt;=0,"Fix: amount must be more than 0",IF(ROUND($E693,2)&lt;&gt;$E693,"Fix: amount in dollars and cents",IF($E693&gt;999999.99,"Fix: amount too large","OK")))))))))))))</f>
        <v/>
      </c>
    </row>
    <row r="694" customFormat="false" ht="15" hidden="false" customHeight="false" outlineLevel="0" collapsed="false">
      <c r="A694" s="11"/>
      <c r="B694" s="11"/>
      <c r="C694" s="15" t="str">
        <f aca="false">IF($B694="","",IFERROR(INDEX(Customers!$B$11:$B$5000,MATCH($B694,Customers!$A$11:$A$5000,0)),"Unknown ID"))</f>
        <v/>
      </c>
      <c r="D694" s="12"/>
      <c r="E694" s="18"/>
      <c r="F694" s="11"/>
      <c r="G694" s="15" t="str">
        <f aca="false">IF(AND($A694="",$B694="",$D694="",$E694="",$F694=""),"",IF($A694="","Fix: add a payment ID",IF(COUNTIF($A$6:$A$5000,$A694)+COUNTIF(Charges!$A$6:$A$5000,$A694)&gt;1,"Fix: duplicate ID",IF($B694="","Fix: choose a customer ID",IF(COUNTIF(Customers!$A$11:$A$5000,$B694)=0,"Fix: unknown customer ID",IF(COUNTIF(Customers!$A$11:$A$5000,$B694)&gt;1,"Fix: customer ID used twice on Customers",IF(NOT(ISNUMBER($D694)),"Fix: date received",IF(OR($D694&lt;36526,$D694&lt;&gt;INT($D694)),"Fix: date received",IF($D694&gt;AsOf,"Fix: date received is after the as-of date",IF(NOT(ISNUMBER($E694)),"Fix: amount must be a number",IF($E694&lt;=0,"Fix: amount must be more than 0",IF(ROUND($E694,2)&lt;&gt;$E694,"Fix: amount in dollars and cents",IF($E694&gt;999999.99,"Fix: amount too large","OK")))))))))))))</f>
        <v/>
      </c>
    </row>
    <row r="695" customFormat="false" ht="15" hidden="false" customHeight="false" outlineLevel="0" collapsed="false">
      <c r="A695" s="11"/>
      <c r="B695" s="11"/>
      <c r="C695" s="15" t="str">
        <f aca="false">IF($B695="","",IFERROR(INDEX(Customers!$B$11:$B$5000,MATCH($B695,Customers!$A$11:$A$5000,0)),"Unknown ID"))</f>
        <v/>
      </c>
      <c r="D695" s="12"/>
      <c r="E695" s="18"/>
      <c r="F695" s="11"/>
      <c r="G695" s="15" t="str">
        <f aca="false">IF(AND($A695="",$B695="",$D695="",$E695="",$F695=""),"",IF($A695="","Fix: add a payment ID",IF(COUNTIF($A$6:$A$5000,$A695)+COUNTIF(Charges!$A$6:$A$5000,$A695)&gt;1,"Fix: duplicate ID",IF($B695="","Fix: choose a customer ID",IF(COUNTIF(Customers!$A$11:$A$5000,$B695)=0,"Fix: unknown customer ID",IF(COUNTIF(Customers!$A$11:$A$5000,$B695)&gt;1,"Fix: customer ID used twice on Customers",IF(NOT(ISNUMBER($D695)),"Fix: date received",IF(OR($D695&lt;36526,$D695&lt;&gt;INT($D695)),"Fix: date received",IF($D695&gt;AsOf,"Fix: date received is after the as-of date",IF(NOT(ISNUMBER($E695)),"Fix: amount must be a number",IF($E695&lt;=0,"Fix: amount must be more than 0",IF(ROUND($E695,2)&lt;&gt;$E695,"Fix: amount in dollars and cents",IF($E695&gt;999999.99,"Fix: amount too large","OK")))))))))))))</f>
        <v/>
      </c>
    </row>
    <row r="696" customFormat="false" ht="15" hidden="false" customHeight="false" outlineLevel="0" collapsed="false">
      <c r="A696" s="11"/>
      <c r="B696" s="11"/>
      <c r="C696" s="15" t="str">
        <f aca="false">IF($B696="","",IFERROR(INDEX(Customers!$B$11:$B$5000,MATCH($B696,Customers!$A$11:$A$5000,0)),"Unknown ID"))</f>
        <v/>
      </c>
      <c r="D696" s="12"/>
      <c r="E696" s="18"/>
      <c r="F696" s="11"/>
      <c r="G696" s="15" t="str">
        <f aca="false">IF(AND($A696="",$B696="",$D696="",$E696="",$F696=""),"",IF($A696="","Fix: add a payment ID",IF(COUNTIF($A$6:$A$5000,$A696)+COUNTIF(Charges!$A$6:$A$5000,$A696)&gt;1,"Fix: duplicate ID",IF($B696="","Fix: choose a customer ID",IF(COUNTIF(Customers!$A$11:$A$5000,$B696)=0,"Fix: unknown customer ID",IF(COUNTIF(Customers!$A$11:$A$5000,$B696)&gt;1,"Fix: customer ID used twice on Customers",IF(NOT(ISNUMBER($D696)),"Fix: date received",IF(OR($D696&lt;36526,$D696&lt;&gt;INT($D696)),"Fix: date received",IF($D696&gt;AsOf,"Fix: date received is after the as-of date",IF(NOT(ISNUMBER($E696)),"Fix: amount must be a number",IF($E696&lt;=0,"Fix: amount must be more than 0",IF(ROUND($E696,2)&lt;&gt;$E696,"Fix: amount in dollars and cents",IF($E696&gt;999999.99,"Fix: amount too large","OK")))))))))))))</f>
        <v/>
      </c>
    </row>
    <row r="697" customFormat="false" ht="15" hidden="false" customHeight="false" outlineLevel="0" collapsed="false">
      <c r="A697" s="11"/>
      <c r="B697" s="11"/>
      <c r="C697" s="15" t="str">
        <f aca="false">IF($B697="","",IFERROR(INDEX(Customers!$B$11:$B$5000,MATCH($B697,Customers!$A$11:$A$5000,0)),"Unknown ID"))</f>
        <v/>
      </c>
      <c r="D697" s="12"/>
      <c r="E697" s="18"/>
      <c r="F697" s="11"/>
      <c r="G697" s="15" t="str">
        <f aca="false">IF(AND($A697="",$B697="",$D697="",$E697="",$F697=""),"",IF($A697="","Fix: add a payment ID",IF(COUNTIF($A$6:$A$5000,$A697)+COUNTIF(Charges!$A$6:$A$5000,$A697)&gt;1,"Fix: duplicate ID",IF($B697="","Fix: choose a customer ID",IF(COUNTIF(Customers!$A$11:$A$5000,$B697)=0,"Fix: unknown customer ID",IF(COUNTIF(Customers!$A$11:$A$5000,$B697)&gt;1,"Fix: customer ID used twice on Customers",IF(NOT(ISNUMBER($D697)),"Fix: date received",IF(OR($D697&lt;36526,$D697&lt;&gt;INT($D697)),"Fix: date received",IF($D697&gt;AsOf,"Fix: date received is after the as-of date",IF(NOT(ISNUMBER($E697)),"Fix: amount must be a number",IF($E697&lt;=0,"Fix: amount must be more than 0",IF(ROUND($E697,2)&lt;&gt;$E697,"Fix: amount in dollars and cents",IF($E697&gt;999999.99,"Fix: amount too large","OK")))))))))))))</f>
        <v/>
      </c>
    </row>
    <row r="698" customFormat="false" ht="15" hidden="false" customHeight="false" outlineLevel="0" collapsed="false">
      <c r="A698" s="11"/>
      <c r="B698" s="11"/>
      <c r="C698" s="15" t="str">
        <f aca="false">IF($B698="","",IFERROR(INDEX(Customers!$B$11:$B$5000,MATCH($B698,Customers!$A$11:$A$5000,0)),"Unknown ID"))</f>
        <v/>
      </c>
      <c r="D698" s="12"/>
      <c r="E698" s="18"/>
      <c r="F698" s="11"/>
      <c r="G698" s="15" t="str">
        <f aca="false">IF(AND($A698="",$B698="",$D698="",$E698="",$F698=""),"",IF($A698="","Fix: add a payment ID",IF(COUNTIF($A$6:$A$5000,$A698)+COUNTIF(Charges!$A$6:$A$5000,$A698)&gt;1,"Fix: duplicate ID",IF($B698="","Fix: choose a customer ID",IF(COUNTIF(Customers!$A$11:$A$5000,$B698)=0,"Fix: unknown customer ID",IF(COUNTIF(Customers!$A$11:$A$5000,$B698)&gt;1,"Fix: customer ID used twice on Customers",IF(NOT(ISNUMBER($D698)),"Fix: date received",IF(OR($D698&lt;36526,$D698&lt;&gt;INT($D698)),"Fix: date received",IF($D698&gt;AsOf,"Fix: date received is after the as-of date",IF(NOT(ISNUMBER($E698)),"Fix: amount must be a number",IF($E698&lt;=0,"Fix: amount must be more than 0",IF(ROUND($E698,2)&lt;&gt;$E698,"Fix: amount in dollars and cents",IF($E698&gt;999999.99,"Fix: amount too large","OK")))))))))))))</f>
        <v/>
      </c>
    </row>
    <row r="699" customFormat="false" ht="15" hidden="false" customHeight="false" outlineLevel="0" collapsed="false">
      <c r="A699" s="11"/>
      <c r="B699" s="11"/>
      <c r="C699" s="15" t="str">
        <f aca="false">IF($B699="","",IFERROR(INDEX(Customers!$B$11:$B$5000,MATCH($B699,Customers!$A$11:$A$5000,0)),"Unknown ID"))</f>
        <v/>
      </c>
      <c r="D699" s="12"/>
      <c r="E699" s="18"/>
      <c r="F699" s="11"/>
      <c r="G699" s="15" t="str">
        <f aca="false">IF(AND($A699="",$B699="",$D699="",$E699="",$F699=""),"",IF($A699="","Fix: add a payment ID",IF(COUNTIF($A$6:$A$5000,$A699)+COUNTIF(Charges!$A$6:$A$5000,$A699)&gt;1,"Fix: duplicate ID",IF($B699="","Fix: choose a customer ID",IF(COUNTIF(Customers!$A$11:$A$5000,$B699)=0,"Fix: unknown customer ID",IF(COUNTIF(Customers!$A$11:$A$5000,$B699)&gt;1,"Fix: customer ID used twice on Customers",IF(NOT(ISNUMBER($D699)),"Fix: date received",IF(OR($D699&lt;36526,$D699&lt;&gt;INT($D699)),"Fix: date received",IF($D699&gt;AsOf,"Fix: date received is after the as-of date",IF(NOT(ISNUMBER($E699)),"Fix: amount must be a number",IF($E699&lt;=0,"Fix: amount must be more than 0",IF(ROUND($E699,2)&lt;&gt;$E699,"Fix: amount in dollars and cents",IF($E699&gt;999999.99,"Fix: amount too large","OK")))))))))))))</f>
        <v/>
      </c>
    </row>
    <row r="700" customFormat="false" ht="15" hidden="false" customHeight="false" outlineLevel="0" collapsed="false">
      <c r="A700" s="11"/>
      <c r="B700" s="11"/>
      <c r="C700" s="15" t="str">
        <f aca="false">IF($B700="","",IFERROR(INDEX(Customers!$B$11:$B$5000,MATCH($B700,Customers!$A$11:$A$5000,0)),"Unknown ID"))</f>
        <v/>
      </c>
      <c r="D700" s="12"/>
      <c r="E700" s="18"/>
      <c r="F700" s="11"/>
      <c r="G700" s="15" t="str">
        <f aca="false">IF(AND($A700="",$B700="",$D700="",$E700="",$F700=""),"",IF($A700="","Fix: add a payment ID",IF(COUNTIF($A$6:$A$5000,$A700)+COUNTIF(Charges!$A$6:$A$5000,$A700)&gt;1,"Fix: duplicate ID",IF($B700="","Fix: choose a customer ID",IF(COUNTIF(Customers!$A$11:$A$5000,$B700)=0,"Fix: unknown customer ID",IF(COUNTIF(Customers!$A$11:$A$5000,$B700)&gt;1,"Fix: customer ID used twice on Customers",IF(NOT(ISNUMBER($D700)),"Fix: date received",IF(OR($D700&lt;36526,$D700&lt;&gt;INT($D700)),"Fix: date received",IF($D700&gt;AsOf,"Fix: date received is after the as-of date",IF(NOT(ISNUMBER($E700)),"Fix: amount must be a number",IF($E700&lt;=0,"Fix: amount must be more than 0",IF(ROUND($E700,2)&lt;&gt;$E700,"Fix: amount in dollars and cents",IF($E700&gt;999999.99,"Fix: amount too large","OK")))))))))))))</f>
        <v/>
      </c>
    </row>
    <row r="701" customFormat="false" ht="15" hidden="false" customHeight="false" outlineLevel="0" collapsed="false">
      <c r="A701" s="11"/>
      <c r="B701" s="11"/>
      <c r="C701" s="15" t="str">
        <f aca="false">IF($B701="","",IFERROR(INDEX(Customers!$B$11:$B$5000,MATCH($B701,Customers!$A$11:$A$5000,0)),"Unknown ID"))</f>
        <v/>
      </c>
      <c r="D701" s="12"/>
      <c r="E701" s="18"/>
      <c r="F701" s="11"/>
      <c r="G701" s="15" t="str">
        <f aca="false">IF(AND($A701="",$B701="",$D701="",$E701="",$F701=""),"",IF($A701="","Fix: add a payment ID",IF(COUNTIF($A$6:$A$5000,$A701)+COUNTIF(Charges!$A$6:$A$5000,$A701)&gt;1,"Fix: duplicate ID",IF($B701="","Fix: choose a customer ID",IF(COUNTIF(Customers!$A$11:$A$5000,$B701)=0,"Fix: unknown customer ID",IF(COUNTIF(Customers!$A$11:$A$5000,$B701)&gt;1,"Fix: customer ID used twice on Customers",IF(NOT(ISNUMBER($D701)),"Fix: date received",IF(OR($D701&lt;36526,$D701&lt;&gt;INT($D701)),"Fix: date received",IF($D701&gt;AsOf,"Fix: date received is after the as-of date",IF(NOT(ISNUMBER($E701)),"Fix: amount must be a number",IF($E701&lt;=0,"Fix: amount must be more than 0",IF(ROUND($E701,2)&lt;&gt;$E701,"Fix: amount in dollars and cents",IF($E701&gt;999999.99,"Fix: amount too large","OK")))))))))))))</f>
        <v/>
      </c>
    </row>
    <row r="702" customFormat="false" ht="15" hidden="false" customHeight="false" outlineLevel="0" collapsed="false">
      <c r="A702" s="11"/>
      <c r="B702" s="11"/>
      <c r="C702" s="15" t="str">
        <f aca="false">IF($B702="","",IFERROR(INDEX(Customers!$B$11:$B$5000,MATCH($B702,Customers!$A$11:$A$5000,0)),"Unknown ID"))</f>
        <v/>
      </c>
      <c r="D702" s="12"/>
      <c r="E702" s="18"/>
      <c r="F702" s="11"/>
      <c r="G702" s="15" t="str">
        <f aca="false">IF(AND($A702="",$B702="",$D702="",$E702="",$F702=""),"",IF($A702="","Fix: add a payment ID",IF(COUNTIF($A$6:$A$5000,$A702)+COUNTIF(Charges!$A$6:$A$5000,$A702)&gt;1,"Fix: duplicate ID",IF($B702="","Fix: choose a customer ID",IF(COUNTIF(Customers!$A$11:$A$5000,$B702)=0,"Fix: unknown customer ID",IF(COUNTIF(Customers!$A$11:$A$5000,$B702)&gt;1,"Fix: customer ID used twice on Customers",IF(NOT(ISNUMBER($D702)),"Fix: date received",IF(OR($D702&lt;36526,$D702&lt;&gt;INT($D702)),"Fix: date received",IF($D702&gt;AsOf,"Fix: date received is after the as-of date",IF(NOT(ISNUMBER($E702)),"Fix: amount must be a number",IF($E702&lt;=0,"Fix: amount must be more than 0",IF(ROUND($E702,2)&lt;&gt;$E702,"Fix: amount in dollars and cents",IF($E702&gt;999999.99,"Fix: amount too large","OK")))))))))))))</f>
        <v/>
      </c>
    </row>
    <row r="703" customFormat="false" ht="15" hidden="false" customHeight="false" outlineLevel="0" collapsed="false">
      <c r="A703" s="11"/>
      <c r="B703" s="11"/>
      <c r="C703" s="15" t="str">
        <f aca="false">IF($B703="","",IFERROR(INDEX(Customers!$B$11:$B$5000,MATCH($B703,Customers!$A$11:$A$5000,0)),"Unknown ID"))</f>
        <v/>
      </c>
      <c r="D703" s="12"/>
      <c r="E703" s="18"/>
      <c r="F703" s="11"/>
      <c r="G703" s="15" t="str">
        <f aca="false">IF(AND($A703="",$B703="",$D703="",$E703="",$F703=""),"",IF($A703="","Fix: add a payment ID",IF(COUNTIF($A$6:$A$5000,$A703)+COUNTIF(Charges!$A$6:$A$5000,$A703)&gt;1,"Fix: duplicate ID",IF($B703="","Fix: choose a customer ID",IF(COUNTIF(Customers!$A$11:$A$5000,$B703)=0,"Fix: unknown customer ID",IF(COUNTIF(Customers!$A$11:$A$5000,$B703)&gt;1,"Fix: customer ID used twice on Customers",IF(NOT(ISNUMBER($D703)),"Fix: date received",IF(OR($D703&lt;36526,$D703&lt;&gt;INT($D703)),"Fix: date received",IF($D703&gt;AsOf,"Fix: date received is after the as-of date",IF(NOT(ISNUMBER($E703)),"Fix: amount must be a number",IF($E703&lt;=0,"Fix: amount must be more than 0",IF(ROUND($E703,2)&lt;&gt;$E703,"Fix: amount in dollars and cents",IF($E703&gt;999999.99,"Fix: amount too large","OK")))))))))))))</f>
        <v/>
      </c>
    </row>
    <row r="704" customFormat="false" ht="15" hidden="false" customHeight="false" outlineLevel="0" collapsed="false">
      <c r="A704" s="11"/>
      <c r="B704" s="11"/>
      <c r="C704" s="15" t="str">
        <f aca="false">IF($B704="","",IFERROR(INDEX(Customers!$B$11:$B$5000,MATCH($B704,Customers!$A$11:$A$5000,0)),"Unknown ID"))</f>
        <v/>
      </c>
      <c r="D704" s="12"/>
      <c r="E704" s="18"/>
      <c r="F704" s="11"/>
      <c r="G704" s="15" t="str">
        <f aca="false">IF(AND($A704="",$B704="",$D704="",$E704="",$F704=""),"",IF($A704="","Fix: add a payment ID",IF(COUNTIF($A$6:$A$5000,$A704)+COUNTIF(Charges!$A$6:$A$5000,$A704)&gt;1,"Fix: duplicate ID",IF($B704="","Fix: choose a customer ID",IF(COUNTIF(Customers!$A$11:$A$5000,$B704)=0,"Fix: unknown customer ID",IF(COUNTIF(Customers!$A$11:$A$5000,$B704)&gt;1,"Fix: customer ID used twice on Customers",IF(NOT(ISNUMBER($D704)),"Fix: date received",IF(OR($D704&lt;36526,$D704&lt;&gt;INT($D704)),"Fix: date received",IF($D704&gt;AsOf,"Fix: date received is after the as-of date",IF(NOT(ISNUMBER($E704)),"Fix: amount must be a number",IF($E704&lt;=0,"Fix: amount must be more than 0",IF(ROUND($E704,2)&lt;&gt;$E704,"Fix: amount in dollars and cents",IF($E704&gt;999999.99,"Fix: amount too large","OK")))))))))))))</f>
        <v/>
      </c>
    </row>
    <row r="705" customFormat="false" ht="15" hidden="false" customHeight="false" outlineLevel="0" collapsed="false">
      <c r="A705" s="11"/>
      <c r="B705" s="11"/>
      <c r="C705" s="15" t="str">
        <f aca="false">IF($B705="","",IFERROR(INDEX(Customers!$B$11:$B$5000,MATCH($B705,Customers!$A$11:$A$5000,0)),"Unknown ID"))</f>
        <v/>
      </c>
      <c r="D705" s="12"/>
      <c r="E705" s="18"/>
      <c r="F705" s="11"/>
      <c r="G705" s="15" t="str">
        <f aca="false">IF(AND($A705="",$B705="",$D705="",$E705="",$F705=""),"",IF($A705="","Fix: add a payment ID",IF(COUNTIF($A$6:$A$5000,$A705)+COUNTIF(Charges!$A$6:$A$5000,$A705)&gt;1,"Fix: duplicate ID",IF($B705="","Fix: choose a customer ID",IF(COUNTIF(Customers!$A$11:$A$5000,$B705)=0,"Fix: unknown customer ID",IF(COUNTIF(Customers!$A$11:$A$5000,$B705)&gt;1,"Fix: customer ID used twice on Customers",IF(NOT(ISNUMBER($D705)),"Fix: date received",IF(OR($D705&lt;36526,$D705&lt;&gt;INT($D705)),"Fix: date received",IF($D705&gt;AsOf,"Fix: date received is after the as-of date",IF(NOT(ISNUMBER($E705)),"Fix: amount must be a number",IF($E705&lt;=0,"Fix: amount must be more than 0",IF(ROUND($E705,2)&lt;&gt;$E705,"Fix: amount in dollars and cents",IF($E705&gt;999999.99,"Fix: amount too large","OK")))))))))))))</f>
        <v/>
      </c>
    </row>
    <row r="706" customFormat="false" ht="15" hidden="false" customHeight="false" outlineLevel="0" collapsed="false">
      <c r="A706" s="11"/>
      <c r="B706" s="11"/>
      <c r="C706" s="15" t="str">
        <f aca="false">IF($B706="","",IFERROR(INDEX(Customers!$B$11:$B$5000,MATCH($B706,Customers!$A$11:$A$5000,0)),"Unknown ID"))</f>
        <v/>
      </c>
      <c r="D706" s="12"/>
      <c r="E706" s="18"/>
      <c r="F706" s="11"/>
      <c r="G706" s="15" t="str">
        <f aca="false">IF(AND($A706="",$B706="",$D706="",$E706="",$F706=""),"",IF($A706="","Fix: add a payment ID",IF(COUNTIF($A$6:$A$5000,$A706)+COUNTIF(Charges!$A$6:$A$5000,$A706)&gt;1,"Fix: duplicate ID",IF($B706="","Fix: choose a customer ID",IF(COUNTIF(Customers!$A$11:$A$5000,$B706)=0,"Fix: unknown customer ID",IF(COUNTIF(Customers!$A$11:$A$5000,$B706)&gt;1,"Fix: customer ID used twice on Customers",IF(NOT(ISNUMBER($D706)),"Fix: date received",IF(OR($D706&lt;36526,$D706&lt;&gt;INT($D706)),"Fix: date received",IF($D706&gt;AsOf,"Fix: date received is after the as-of date",IF(NOT(ISNUMBER($E706)),"Fix: amount must be a number",IF($E706&lt;=0,"Fix: amount must be more than 0",IF(ROUND($E706,2)&lt;&gt;$E706,"Fix: amount in dollars and cents",IF($E706&gt;999999.99,"Fix: amount too large","OK")))))))))))))</f>
        <v/>
      </c>
    </row>
    <row r="707" customFormat="false" ht="15" hidden="false" customHeight="false" outlineLevel="0" collapsed="false">
      <c r="A707" s="11"/>
      <c r="B707" s="11"/>
      <c r="C707" s="15" t="str">
        <f aca="false">IF($B707="","",IFERROR(INDEX(Customers!$B$11:$B$5000,MATCH($B707,Customers!$A$11:$A$5000,0)),"Unknown ID"))</f>
        <v/>
      </c>
      <c r="D707" s="12"/>
      <c r="E707" s="18"/>
      <c r="F707" s="11"/>
      <c r="G707" s="15" t="str">
        <f aca="false">IF(AND($A707="",$B707="",$D707="",$E707="",$F707=""),"",IF($A707="","Fix: add a payment ID",IF(COUNTIF($A$6:$A$5000,$A707)+COUNTIF(Charges!$A$6:$A$5000,$A707)&gt;1,"Fix: duplicate ID",IF($B707="","Fix: choose a customer ID",IF(COUNTIF(Customers!$A$11:$A$5000,$B707)=0,"Fix: unknown customer ID",IF(COUNTIF(Customers!$A$11:$A$5000,$B707)&gt;1,"Fix: customer ID used twice on Customers",IF(NOT(ISNUMBER($D707)),"Fix: date received",IF(OR($D707&lt;36526,$D707&lt;&gt;INT($D707)),"Fix: date received",IF($D707&gt;AsOf,"Fix: date received is after the as-of date",IF(NOT(ISNUMBER($E707)),"Fix: amount must be a number",IF($E707&lt;=0,"Fix: amount must be more than 0",IF(ROUND($E707,2)&lt;&gt;$E707,"Fix: amount in dollars and cents",IF($E707&gt;999999.99,"Fix: amount too large","OK")))))))))))))</f>
        <v/>
      </c>
    </row>
    <row r="708" customFormat="false" ht="15" hidden="false" customHeight="false" outlineLevel="0" collapsed="false">
      <c r="A708" s="11"/>
      <c r="B708" s="11"/>
      <c r="C708" s="15" t="str">
        <f aca="false">IF($B708="","",IFERROR(INDEX(Customers!$B$11:$B$5000,MATCH($B708,Customers!$A$11:$A$5000,0)),"Unknown ID"))</f>
        <v/>
      </c>
      <c r="D708" s="12"/>
      <c r="E708" s="18"/>
      <c r="F708" s="11"/>
      <c r="G708" s="15" t="str">
        <f aca="false">IF(AND($A708="",$B708="",$D708="",$E708="",$F708=""),"",IF($A708="","Fix: add a payment ID",IF(COUNTIF($A$6:$A$5000,$A708)+COUNTIF(Charges!$A$6:$A$5000,$A708)&gt;1,"Fix: duplicate ID",IF($B708="","Fix: choose a customer ID",IF(COUNTIF(Customers!$A$11:$A$5000,$B708)=0,"Fix: unknown customer ID",IF(COUNTIF(Customers!$A$11:$A$5000,$B708)&gt;1,"Fix: customer ID used twice on Customers",IF(NOT(ISNUMBER($D708)),"Fix: date received",IF(OR($D708&lt;36526,$D708&lt;&gt;INT($D708)),"Fix: date received",IF($D708&gt;AsOf,"Fix: date received is after the as-of date",IF(NOT(ISNUMBER($E708)),"Fix: amount must be a number",IF($E708&lt;=0,"Fix: amount must be more than 0",IF(ROUND($E708,2)&lt;&gt;$E708,"Fix: amount in dollars and cents",IF($E708&gt;999999.99,"Fix: amount too large","OK")))))))))))))</f>
        <v/>
      </c>
    </row>
    <row r="709" customFormat="false" ht="15" hidden="false" customHeight="false" outlineLevel="0" collapsed="false">
      <c r="A709" s="11"/>
      <c r="B709" s="11"/>
      <c r="C709" s="15" t="str">
        <f aca="false">IF($B709="","",IFERROR(INDEX(Customers!$B$11:$B$5000,MATCH($B709,Customers!$A$11:$A$5000,0)),"Unknown ID"))</f>
        <v/>
      </c>
      <c r="D709" s="12"/>
      <c r="E709" s="18"/>
      <c r="F709" s="11"/>
      <c r="G709" s="15" t="str">
        <f aca="false">IF(AND($A709="",$B709="",$D709="",$E709="",$F709=""),"",IF($A709="","Fix: add a payment ID",IF(COUNTIF($A$6:$A$5000,$A709)+COUNTIF(Charges!$A$6:$A$5000,$A709)&gt;1,"Fix: duplicate ID",IF($B709="","Fix: choose a customer ID",IF(COUNTIF(Customers!$A$11:$A$5000,$B709)=0,"Fix: unknown customer ID",IF(COUNTIF(Customers!$A$11:$A$5000,$B709)&gt;1,"Fix: customer ID used twice on Customers",IF(NOT(ISNUMBER($D709)),"Fix: date received",IF(OR($D709&lt;36526,$D709&lt;&gt;INT($D709)),"Fix: date received",IF($D709&gt;AsOf,"Fix: date received is after the as-of date",IF(NOT(ISNUMBER($E709)),"Fix: amount must be a number",IF($E709&lt;=0,"Fix: amount must be more than 0",IF(ROUND($E709,2)&lt;&gt;$E709,"Fix: amount in dollars and cents",IF($E709&gt;999999.99,"Fix: amount too large","OK")))))))))))))</f>
        <v/>
      </c>
    </row>
    <row r="710" customFormat="false" ht="15" hidden="false" customHeight="false" outlineLevel="0" collapsed="false">
      <c r="A710" s="11"/>
      <c r="B710" s="11"/>
      <c r="C710" s="15" t="str">
        <f aca="false">IF($B710="","",IFERROR(INDEX(Customers!$B$11:$B$5000,MATCH($B710,Customers!$A$11:$A$5000,0)),"Unknown ID"))</f>
        <v/>
      </c>
      <c r="D710" s="12"/>
      <c r="E710" s="18"/>
      <c r="F710" s="11"/>
      <c r="G710" s="15" t="str">
        <f aca="false">IF(AND($A710="",$B710="",$D710="",$E710="",$F710=""),"",IF($A710="","Fix: add a payment ID",IF(COUNTIF($A$6:$A$5000,$A710)+COUNTIF(Charges!$A$6:$A$5000,$A710)&gt;1,"Fix: duplicate ID",IF($B710="","Fix: choose a customer ID",IF(COUNTIF(Customers!$A$11:$A$5000,$B710)=0,"Fix: unknown customer ID",IF(COUNTIF(Customers!$A$11:$A$5000,$B710)&gt;1,"Fix: customer ID used twice on Customers",IF(NOT(ISNUMBER($D710)),"Fix: date received",IF(OR($D710&lt;36526,$D710&lt;&gt;INT($D710)),"Fix: date received",IF($D710&gt;AsOf,"Fix: date received is after the as-of date",IF(NOT(ISNUMBER($E710)),"Fix: amount must be a number",IF($E710&lt;=0,"Fix: amount must be more than 0",IF(ROUND($E710,2)&lt;&gt;$E710,"Fix: amount in dollars and cents",IF($E710&gt;999999.99,"Fix: amount too large","OK")))))))))))))</f>
        <v/>
      </c>
    </row>
    <row r="711" customFormat="false" ht="15" hidden="false" customHeight="false" outlineLevel="0" collapsed="false">
      <c r="A711" s="11"/>
      <c r="B711" s="11"/>
      <c r="C711" s="15" t="str">
        <f aca="false">IF($B711="","",IFERROR(INDEX(Customers!$B$11:$B$5000,MATCH($B711,Customers!$A$11:$A$5000,0)),"Unknown ID"))</f>
        <v/>
      </c>
      <c r="D711" s="12"/>
      <c r="E711" s="18"/>
      <c r="F711" s="11"/>
      <c r="G711" s="15" t="str">
        <f aca="false">IF(AND($A711="",$B711="",$D711="",$E711="",$F711=""),"",IF($A711="","Fix: add a payment ID",IF(COUNTIF($A$6:$A$5000,$A711)+COUNTIF(Charges!$A$6:$A$5000,$A711)&gt;1,"Fix: duplicate ID",IF($B711="","Fix: choose a customer ID",IF(COUNTIF(Customers!$A$11:$A$5000,$B711)=0,"Fix: unknown customer ID",IF(COUNTIF(Customers!$A$11:$A$5000,$B711)&gt;1,"Fix: customer ID used twice on Customers",IF(NOT(ISNUMBER($D711)),"Fix: date received",IF(OR($D711&lt;36526,$D711&lt;&gt;INT($D711)),"Fix: date received",IF($D711&gt;AsOf,"Fix: date received is after the as-of date",IF(NOT(ISNUMBER($E711)),"Fix: amount must be a number",IF($E711&lt;=0,"Fix: amount must be more than 0",IF(ROUND($E711,2)&lt;&gt;$E711,"Fix: amount in dollars and cents",IF($E711&gt;999999.99,"Fix: amount too large","OK")))))))))))))</f>
        <v/>
      </c>
    </row>
    <row r="712" customFormat="false" ht="15" hidden="false" customHeight="false" outlineLevel="0" collapsed="false">
      <c r="A712" s="11"/>
      <c r="B712" s="11"/>
      <c r="C712" s="15" t="str">
        <f aca="false">IF($B712="","",IFERROR(INDEX(Customers!$B$11:$B$5000,MATCH($B712,Customers!$A$11:$A$5000,0)),"Unknown ID"))</f>
        <v/>
      </c>
      <c r="D712" s="12"/>
      <c r="E712" s="18"/>
      <c r="F712" s="11"/>
      <c r="G712" s="15" t="str">
        <f aca="false">IF(AND($A712="",$B712="",$D712="",$E712="",$F712=""),"",IF($A712="","Fix: add a payment ID",IF(COUNTIF($A$6:$A$5000,$A712)+COUNTIF(Charges!$A$6:$A$5000,$A712)&gt;1,"Fix: duplicate ID",IF($B712="","Fix: choose a customer ID",IF(COUNTIF(Customers!$A$11:$A$5000,$B712)=0,"Fix: unknown customer ID",IF(COUNTIF(Customers!$A$11:$A$5000,$B712)&gt;1,"Fix: customer ID used twice on Customers",IF(NOT(ISNUMBER($D712)),"Fix: date received",IF(OR($D712&lt;36526,$D712&lt;&gt;INT($D712)),"Fix: date received",IF($D712&gt;AsOf,"Fix: date received is after the as-of date",IF(NOT(ISNUMBER($E712)),"Fix: amount must be a number",IF($E712&lt;=0,"Fix: amount must be more than 0",IF(ROUND($E712,2)&lt;&gt;$E712,"Fix: amount in dollars and cents",IF($E712&gt;999999.99,"Fix: amount too large","OK")))))))))))))</f>
        <v/>
      </c>
    </row>
    <row r="713" customFormat="false" ht="15" hidden="false" customHeight="false" outlineLevel="0" collapsed="false">
      <c r="A713" s="11"/>
      <c r="B713" s="11"/>
      <c r="C713" s="15" t="str">
        <f aca="false">IF($B713="","",IFERROR(INDEX(Customers!$B$11:$B$5000,MATCH($B713,Customers!$A$11:$A$5000,0)),"Unknown ID"))</f>
        <v/>
      </c>
      <c r="D713" s="12"/>
      <c r="E713" s="18"/>
      <c r="F713" s="11"/>
      <c r="G713" s="15" t="str">
        <f aca="false">IF(AND($A713="",$B713="",$D713="",$E713="",$F713=""),"",IF($A713="","Fix: add a payment ID",IF(COUNTIF($A$6:$A$5000,$A713)+COUNTIF(Charges!$A$6:$A$5000,$A713)&gt;1,"Fix: duplicate ID",IF($B713="","Fix: choose a customer ID",IF(COUNTIF(Customers!$A$11:$A$5000,$B713)=0,"Fix: unknown customer ID",IF(COUNTIF(Customers!$A$11:$A$5000,$B713)&gt;1,"Fix: customer ID used twice on Customers",IF(NOT(ISNUMBER($D713)),"Fix: date received",IF(OR($D713&lt;36526,$D713&lt;&gt;INT($D713)),"Fix: date received",IF($D713&gt;AsOf,"Fix: date received is after the as-of date",IF(NOT(ISNUMBER($E713)),"Fix: amount must be a number",IF($E713&lt;=0,"Fix: amount must be more than 0",IF(ROUND($E713,2)&lt;&gt;$E713,"Fix: amount in dollars and cents",IF($E713&gt;999999.99,"Fix: amount too large","OK")))))))))))))</f>
        <v/>
      </c>
    </row>
    <row r="714" customFormat="false" ht="15" hidden="false" customHeight="false" outlineLevel="0" collapsed="false">
      <c r="A714" s="11"/>
      <c r="B714" s="11"/>
      <c r="C714" s="15" t="str">
        <f aca="false">IF($B714="","",IFERROR(INDEX(Customers!$B$11:$B$5000,MATCH($B714,Customers!$A$11:$A$5000,0)),"Unknown ID"))</f>
        <v/>
      </c>
      <c r="D714" s="12"/>
      <c r="E714" s="18"/>
      <c r="F714" s="11"/>
      <c r="G714" s="15" t="str">
        <f aca="false">IF(AND($A714="",$B714="",$D714="",$E714="",$F714=""),"",IF($A714="","Fix: add a payment ID",IF(COUNTIF($A$6:$A$5000,$A714)+COUNTIF(Charges!$A$6:$A$5000,$A714)&gt;1,"Fix: duplicate ID",IF($B714="","Fix: choose a customer ID",IF(COUNTIF(Customers!$A$11:$A$5000,$B714)=0,"Fix: unknown customer ID",IF(COUNTIF(Customers!$A$11:$A$5000,$B714)&gt;1,"Fix: customer ID used twice on Customers",IF(NOT(ISNUMBER($D714)),"Fix: date received",IF(OR($D714&lt;36526,$D714&lt;&gt;INT($D714)),"Fix: date received",IF($D714&gt;AsOf,"Fix: date received is after the as-of date",IF(NOT(ISNUMBER($E714)),"Fix: amount must be a number",IF($E714&lt;=0,"Fix: amount must be more than 0",IF(ROUND($E714,2)&lt;&gt;$E714,"Fix: amount in dollars and cents",IF($E714&gt;999999.99,"Fix: amount too large","OK")))))))))))))</f>
        <v/>
      </c>
    </row>
    <row r="715" customFormat="false" ht="15" hidden="false" customHeight="false" outlineLevel="0" collapsed="false">
      <c r="A715" s="11"/>
      <c r="B715" s="11"/>
      <c r="C715" s="15" t="str">
        <f aca="false">IF($B715="","",IFERROR(INDEX(Customers!$B$11:$B$5000,MATCH($B715,Customers!$A$11:$A$5000,0)),"Unknown ID"))</f>
        <v/>
      </c>
      <c r="D715" s="12"/>
      <c r="E715" s="18"/>
      <c r="F715" s="11"/>
      <c r="G715" s="15" t="str">
        <f aca="false">IF(AND($A715="",$B715="",$D715="",$E715="",$F715=""),"",IF($A715="","Fix: add a payment ID",IF(COUNTIF($A$6:$A$5000,$A715)+COUNTIF(Charges!$A$6:$A$5000,$A715)&gt;1,"Fix: duplicate ID",IF($B715="","Fix: choose a customer ID",IF(COUNTIF(Customers!$A$11:$A$5000,$B715)=0,"Fix: unknown customer ID",IF(COUNTIF(Customers!$A$11:$A$5000,$B715)&gt;1,"Fix: customer ID used twice on Customers",IF(NOT(ISNUMBER($D715)),"Fix: date received",IF(OR($D715&lt;36526,$D715&lt;&gt;INT($D715)),"Fix: date received",IF($D715&gt;AsOf,"Fix: date received is after the as-of date",IF(NOT(ISNUMBER($E715)),"Fix: amount must be a number",IF($E715&lt;=0,"Fix: amount must be more than 0",IF(ROUND($E715,2)&lt;&gt;$E715,"Fix: amount in dollars and cents",IF($E715&gt;999999.99,"Fix: amount too large","OK")))))))))))))</f>
        <v/>
      </c>
    </row>
    <row r="716" customFormat="false" ht="15" hidden="false" customHeight="false" outlineLevel="0" collapsed="false">
      <c r="A716" s="11"/>
      <c r="B716" s="11"/>
      <c r="C716" s="15" t="str">
        <f aca="false">IF($B716="","",IFERROR(INDEX(Customers!$B$11:$B$5000,MATCH($B716,Customers!$A$11:$A$5000,0)),"Unknown ID"))</f>
        <v/>
      </c>
      <c r="D716" s="12"/>
      <c r="E716" s="18"/>
      <c r="F716" s="11"/>
      <c r="G716" s="15" t="str">
        <f aca="false">IF(AND($A716="",$B716="",$D716="",$E716="",$F716=""),"",IF($A716="","Fix: add a payment ID",IF(COUNTIF($A$6:$A$5000,$A716)+COUNTIF(Charges!$A$6:$A$5000,$A716)&gt;1,"Fix: duplicate ID",IF($B716="","Fix: choose a customer ID",IF(COUNTIF(Customers!$A$11:$A$5000,$B716)=0,"Fix: unknown customer ID",IF(COUNTIF(Customers!$A$11:$A$5000,$B716)&gt;1,"Fix: customer ID used twice on Customers",IF(NOT(ISNUMBER($D716)),"Fix: date received",IF(OR($D716&lt;36526,$D716&lt;&gt;INT($D716)),"Fix: date received",IF($D716&gt;AsOf,"Fix: date received is after the as-of date",IF(NOT(ISNUMBER($E716)),"Fix: amount must be a number",IF($E716&lt;=0,"Fix: amount must be more than 0",IF(ROUND($E716,2)&lt;&gt;$E716,"Fix: amount in dollars and cents",IF($E716&gt;999999.99,"Fix: amount too large","OK")))))))))))))</f>
        <v/>
      </c>
    </row>
    <row r="717" customFormat="false" ht="15" hidden="false" customHeight="false" outlineLevel="0" collapsed="false">
      <c r="A717" s="11"/>
      <c r="B717" s="11"/>
      <c r="C717" s="15" t="str">
        <f aca="false">IF($B717="","",IFERROR(INDEX(Customers!$B$11:$B$5000,MATCH($B717,Customers!$A$11:$A$5000,0)),"Unknown ID"))</f>
        <v/>
      </c>
      <c r="D717" s="12"/>
      <c r="E717" s="18"/>
      <c r="F717" s="11"/>
      <c r="G717" s="15" t="str">
        <f aca="false">IF(AND($A717="",$B717="",$D717="",$E717="",$F717=""),"",IF($A717="","Fix: add a payment ID",IF(COUNTIF($A$6:$A$5000,$A717)+COUNTIF(Charges!$A$6:$A$5000,$A717)&gt;1,"Fix: duplicate ID",IF($B717="","Fix: choose a customer ID",IF(COUNTIF(Customers!$A$11:$A$5000,$B717)=0,"Fix: unknown customer ID",IF(COUNTIF(Customers!$A$11:$A$5000,$B717)&gt;1,"Fix: customer ID used twice on Customers",IF(NOT(ISNUMBER($D717)),"Fix: date received",IF(OR($D717&lt;36526,$D717&lt;&gt;INT($D717)),"Fix: date received",IF($D717&gt;AsOf,"Fix: date received is after the as-of date",IF(NOT(ISNUMBER($E717)),"Fix: amount must be a number",IF($E717&lt;=0,"Fix: amount must be more than 0",IF(ROUND($E717,2)&lt;&gt;$E717,"Fix: amount in dollars and cents",IF($E717&gt;999999.99,"Fix: amount too large","OK")))))))))))))</f>
        <v/>
      </c>
    </row>
    <row r="718" customFormat="false" ht="15" hidden="false" customHeight="false" outlineLevel="0" collapsed="false">
      <c r="A718" s="11"/>
      <c r="B718" s="11"/>
      <c r="C718" s="15" t="str">
        <f aca="false">IF($B718="","",IFERROR(INDEX(Customers!$B$11:$B$5000,MATCH($B718,Customers!$A$11:$A$5000,0)),"Unknown ID"))</f>
        <v/>
      </c>
      <c r="D718" s="12"/>
      <c r="E718" s="18"/>
      <c r="F718" s="11"/>
      <c r="G718" s="15" t="str">
        <f aca="false">IF(AND($A718="",$B718="",$D718="",$E718="",$F718=""),"",IF($A718="","Fix: add a payment ID",IF(COUNTIF($A$6:$A$5000,$A718)+COUNTIF(Charges!$A$6:$A$5000,$A718)&gt;1,"Fix: duplicate ID",IF($B718="","Fix: choose a customer ID",IF(COUNTIF(Customers!$A$11:$A$5000,$B718)=0,"Fix: unknown customer ID",IF(COUNTIF(Customers!$A$11:$A$5000,$B718)&gt;1,"Fix: customer ID used twice on Customers",IF(NOT(ISNUMBER($D718)),"Fix: date received",IF(OR($D718&lt;36526,$D718&lt;&gt;INT($D718)),"Fix: date received",IF($D718&gt;AsOf,"Fix: date received is after the as-of date",IF(NOT(ISNUMBER($E718)),"Fix: amount must be a number",IF($E718&lt;=0,"Fix: amount must be more than 0",IF(ROUND($E718,2)&lt;&gt;$E718,"Fix: amount in dollars and cents",IF($E718&gt;999999.99,"Fix: amount too large","OK")))))))))))))</f>
        <v/>
      </c>
    </row>
    <row r="719" customFormat="false" ht="15" hidden="false" customHeight="false" outlineLevel="0" collapsed="false">
      <c r="A719" s="11"/>
      <c r="B719" s="11"/>
      <c r="C719" s="15" t="str">
        <f aca="false">IF($B719="","",IFERROR(INDEX(Customers!$B$11:$B$5000,MATCH($B719,Customers!$A$11:$A$5000,0)),"Unknown ID"))</f>
        <v/>
      </c>
      <c r="D719" s="12"/>
      <c r="E719" s="18"/>
      <c r="F719" s="11"/>
      <c r="G719" s="15" t="str">
        <f aca="false">IF(AND($A719="",$B719="",$D719="",$E719="",$F719=""),"",IF($A719="","Fix: add a payment ID",IF(COUNTIF($A$6:$A$5000,$A719)+COUNTIF(Charges!$A$6:$A$5000,$A719)&gt;1,"Fix: duplicate ID",IF($B719="","Fix: choose a customer ID",IF(COUNTIF(Customers!$A$11:$A$5000,$B719)=0,"Fix: unknown customer ID",IF(COUNTIF(Customers!$A$11:$A$5000,$B719)&gt;1,"Fix: customer ID used twice on Customers",IF(NOT(ISNUMBER($D719)),"Fix: date received",IF(OR($D719&lt;36526,$D719&lt;&gt;INT($D719)),"Fix: date received",IF($D719&gt;AsOf,"Fix: date received is after the as-of date",IF(NOT(ISNUMBER($E719)),"Fix: amount must be a number",IF($E719&lt;=0,"Fix: amount must be more than 0",IF(ROUND($E719,2)&lt;&gt;$E719,"Fix: amount in dollars and cents",IF($E719&gt;999999.99,"Fix: amount too large","OK")))))))))))))</f>
        <v/>
      </c>
    </row>
    <row r="720" customFormat="false" ht="15" hidden="false" customHeight="false" outlineLevel="0" collapsed="false">
      <c r="A720" s="11"/>
      <c r="B720" s="11"/>
      <c r="C720" s="15" t="str">
        <f aca="false">IF($B720="","",IFERROR(INDEX(Customers!$B$11:$B$5000,MATCH($B720,Customers!$A$11:$A$5000,0)),"Unknown ID"))</f>
        <v/>
      </c>
      <c r="D720" s="12"/>
      <c r="E720" s="18"/>
      <c r="F720" s="11"/>
      <c r="G720" s="15" t="str">
        <f aca="false">IF(AND($A720="",$B720="",$D720="",$E720="",$F720=""),"",IF($A720="","Fix: add a payment ID",IF(COUNTIF($A$6:$A$5000,$A720)+COUNTIF(Charges!$A$6:$A$5000,$A720)&gt;1,"Fix: duplicate ID",IF($B720="","Fix: choose a customer ID",IF(COUNTIF(Customers!$A$11:$A$5000,$B720)=0,"Fix: unknown customer ID",IF(COUNTIF(Customers!$A$11:$A$5000,$B720)&gt;1,"Fix: customer ID used twice on Customers",IF(NOT(ISNUMBER($D720)),"Fix: date received",IF(OR($D720&lt;36526,$D720&lt;&gt;INT($D720)),"Fix: date received",IF($D720&gt;AsOf,"Fix: date received is after the as-of date",IF(NOT(ISNUMBER($E720)),"Fix: amount must be a number",IF($E720&lt;=0,"Fix: amount must be more than 0",IF(ROUND($E720,2)&lt;&gt;$E720,"Fix: amount in dollars and cents",IF($E720&gt;999999.99,"Fix: amount too large","OK")))))))))))))</f>
        <v/>
      </c>
    </row>
    <row r="721" customFormat="false" ht="15" hidden="false" customHeight="false" outlineLevel="0" collapsed="false">
      <c r="A721" s="11"/>
      <c r="B721" s="11"/>
      <c r="C721" s="15" t="str">
        <f aca="false">IF($B721="","",IFERROR(INDEX(Customers!$B$11:$B$5000,MATCH($B721,Customers!$A$11:$A$5000,0)),"Unknown ID"))</f>
        <v/>
      </c>
      <c r="D721" s="12"/>
      <c r="E721" s="18"/>
      <c r="F721" s="11"/>
      <c r="G721" s="15" t="str">
        <f aca="false">IF(AND($A721="",$B721="",$D721="",$E721="",$F721=""),"",IF($A721="","Fix: add a payment ID",IF(COUNTIF($A$6:$A$5000,$A721)+COUNTIF(Charges!$A$6:$A$5000,$A721)&gt;1,"Fix: duplicate ID",IF($B721="","Fix: choose a customer ID",IF(COUNTIF(Customers!$A$11:$A$5000,$B721)=0,"Fix: unknown customer ID",IF(COUNTIF(Customers!$A$11:$A$5000,$B721)&gt;1,"Fix: customer ID used twice on Customers",IF(NOT(ISNUMBER($D721)),"Fix: date received",IF(OR($D721&lt;36526,$D721&lt;&gt;INT($D721)),"Fix: date received",IF($D721&gt;AsOf,"Fix: date received is after the as-of date",IF(NOT(ISNUMBER($E721)),"Fix: amount must be a number",IF($E721&lt;=0,"Fix: amount must be more than 0",IF(ROUND($E721,2)&lt;&gt;$E721,"Fix: amount in dollars and cents",IF($E721&gt;999999.99,"Fix: amount too large","OK")))))))))))))</f>
        <v/>
      </c>
    </row>
    <row r="722" customFormat="false" ht="15" hidden="false" customHeight="false" outlineLevel="0" collapsed="false">
      <c r="A722" s="11"/>
      <c r="B722" s="11"/>
      <c r="C722" s="15" t="str">
        <f aca="false">IF($B722="","",IFERROR(INDEX(Customers!$B$11:$B$5000,MATCH($B722,Customers!$A$11:$A$5000,0)),"Unknown ID"))</f>
        <v/>
      </c>
      <c r="D722" s="12"/>
      <c r="E722" s="18"/>
      <c r="F722" s="11"/>
      <c r="G722" s="15" t="str">
        <f aca="false">IF(AND($A722="",$B722="",$D722="",$E722="",$F722=""),"",IF($A722="","Fix: add a payment ID",IF(COUNTIF($A$6:$A$5000,$A722)+COUNTIF(Charges!$A$6:$A$5000,$A722)&gt;1,"Fix: duplicate ID",IF($B722="","Fix: choose a customer ID",IF(COUNTIF(Customers!$A$11:$A$5000,$B722)=0,"Fix: unknown customer ID",IF(COUNTIF(Customers!$A$11:$A$5000,$B722)&gt;1,"Fix: customer ID used twice on Customers",IF(NOT(ISNUMBER($D722)),"Fix: date received",IF(OR($D722&lt;36526,$D722&lt;&gt;INT($D722)),"Fix: date received",IF($D722&gt;AsOf,"Fix: date received is after the as-of date",IF(NOT(ISNUMBER($E722)),"Fix: amount must be a number",IF($E722&lt;=0,"Fix: amount must be more than 0",IF(ROUND($E722,2)&lt;&gt;$E722,"Fix: amount in dollars and cents",IF($E722&gt;999999.99,"Fix: amount too large","OK")))))))))))))</f>
        <v/>
      </c>
    </row>
    <row r="723" customFormat="false" ht="15" hidden="false" customHeight="false" outlineLevel="0" collapsed="false">
      <c r="A723" s="11"/>
      <c r="B723" s="11"/>
      <c r="C723" s="15" t="str">
        <f aca="false">IF($B723="","",IFERROR(INDEX(Customers!$B$11:$B$5000,MATCH($B723,Customers!$A$11:$A$5000,0)),"Unknown ID"))</f>
        <v/>
      </c>
      <c r="D723" s="12"/>
      <c r="E723" s="18"/>
      <c r="F723" s="11"/>
      <c r="G723" s="15" t="str">
        <f aca="false">IF(AND($A723="",$B723="",$D723="",$E723="",$F723=""),"",IF($A723="","Fix: add a payment ID",IF(COUNTIF($A$6:$A$5000,$A723)+COUNTIF(Charges!$A$6:$A$5000,$A723)&gt;1,"Fix: duplicate ID",IF($B723="","Fix: choose a customer ID",IF(COUNTIF(Customers!$A$11:$A$5000,$B723)=0,"Fix: unknown customer ID",IF(COUNTIF(Customers!$A$11:$A$5000,$B723)&gt;1,"Fix: customer ID used twice on Customers",IF(NOT(ISNUMBER($D723)),"Fix: date received",IF(OR($D723&lt;36526,$D723&lt;&gt;INT($D723)),"Fix: date received",IF($D723&gt;AsOf,"Fix: date received is after the as-of date",IF(NOT(ISNUMBER($E723)),"Fix: amount must be a number",IF($E723&lt;=0,"Fix: amount must be more than 0",IF(ROUND($E723,2)&lt;&gt;$E723,"Fix: amount in dollars and cents",IF($E723&gt;999999.99,"Fix: amount too large","OK")))))))))))))</f>
        <v/>
      </c>
    </row>
    <row r="724" customFormat="false" ht="15" hidden="false" customHeight="false" outlineLevel="0" collapsed="false">
      <c r="A724" s="11"/>
      <c r="B724" s="11"/>
      <c r="C724" s="15" t="str">
        <f aca="false">IF($B724="","",IFERROR(INDEX(Customers!$B$11:$B$5000,MATCH($B724,Customers!$A$11:$A$5000,0)),"Unknown ID"))</f>
        <v/>
      </c>
      <c r="D724" s="12"/>
      <c r="E724" s="18"/>
      <c r="F724" s="11"/>
      <c r="G724" s="15" t="str">
        <f aca="false">IF(AND($A724="",$B724="",$D724="",$E724="",$F724=""),"",IF($A724="","Fix: add a payment ID",IF(COUNTIF($A$6:$A$5000,$A724)+COUNTIF(Charges!$A$6:$A$5000,$A724)&gt;1,"Fix: duplicate ID",IF($B724="","Fix: choose a customer ID",IF(COUNTIF(Customers!$A$11:$A$5000,$B724)=0,"Fix: unknown customer ID",IF(COUNTIF(Customers!$A$11:$A$5000,$B724)&gt;1,"Fix: customer ID used twice on Customers",IF(NOT(ISNUMBER($D724)),"Fix: date received",IF(OR($D724&lt;36526,$D724&lt;&gt;INT($D724)),"Fix: date received",IF($D724&gt;AsOf,"Fix: date received is after the as-of date",IF(NOT(ISNUMBER($E724)),"Fix: amount must be a number",IF($E724&lt;=0,"Fix: amount must be more than 0",IF(ROUND($E724,2)&lt;&gt;$E724,"Fix: amount in dollars and cents",IF($E724&gt;999999.99,"Fix: amount too large","OK")))))))))))))</f>
        <v/>
      </c>
    </row>
    <row r="725" customFormat="false" ht="15" hidden="false" customHeight="false" outlineLevel="0" collapsed="false">
      <c r="A725" s="11"/>
      <c r="B725" s="11"/>
      <c r="C725" s="15" t="str">
        <f aca="false">IF($B725="","",IFERROR(INDEX(Customers!$B$11:$B$5000,MATCH($B725,Customers!$A$11:$A$5000,0)),"Unknown ID"))</f>
        <v/>
      </c>
      <c r="D725" s="12"/>
      <c r="E725" s="18"/>
      <c r="F725" s="11"/>
      <c r="G725" s="15" t="str">
        <f aca="false">IF(AND($A725="",$B725="",$D725="",$E725="",$F725=""),"",IF($A725="","Fix: add a payment ID",IF(COUNTIF($A$6:$A$5000,$A725)+COUNTIF(Charges!$A$6:$A$5000,$A725)&gt;1,"Fix: duplicate ID",IF($B725="","Fix: choose a customer ID",IF(COUNTIF(Customers!$A$11:$A$5000,$B725)=0,"Fix: unknown customer ID",IF(COUNTIF(Customers!$A$11:$A$5000,$B725)&gt;1,"Fix: customer ID used twice on Customers",IF(NOT(ISNUMBER($D725)),"Fix: date received",IF(OR($D725&lt;36526,$D725&lt;&gt;INT($D725)),"Fix: date received",IF($D725&gt;AsOf,"Fix: date received is after the as-of date",IF(NOT(ISNUMBER($E725)),"Fix: amount must be a number",IF($E725&lt;=0,"Fix: amount must be more than 0",IF(ROUND($E725,2)&lt;&gt;$E725,"Fix: amount in dollars and cents",IF($E725&gt;999999.99,"Fix: amount too large","OK")))))))))))))</f>
        <v/>
      </c>
    </row>
    <row r="726" customFormat="false" ht="15" hidden="false" customHeight="false" outlineLevel="0" collapsed="false">
      <c r="A726" s="11"/>
      <c r="B726" s="11"/>
      <c r="C726" s="15" t="str">
        <f aca="false">IF($B726="","",IFERROR(INDEX(Customers!$B$11:$B$5000,MATCH($B726,Customers!$A$11:$A$5000,0)),"Unknown ID"))</f>
        <v/>
      </c>
      <c r="D726" s="12"/>
      <c r="E726" s="18"/>
      <c r="F726" s="11"/>
      <c r="G726" s="15" t="str">
        <f aca="false">IF(AND($A726="",$B726="",$D726="",$E726="",$F726=""),"",IF($A726="","Fix: add a payment ID",IF(COUNTIF($A$6:$A$5000,$A726)+COUNTIF(Charges!$A$6:$A$5000,$A726)&gt;1,"Fix: duplicate ID",IF($B726="","Fix: choose a customer ID",IF(COUNTIF(Customers!$A$11:$A$5000,$B726)=0,"Fix: unknown customer ID",IF(COUNTIF(Customers!$A$11:$A$5000,$B726)&gt;1,"Fix: customer ID used twice on Customers",IF(NOT(ISNUMBER($D726)),"Fix: date received",IF(OR($D726&lt;36526,$D726&lt;&gt;INT($D726)),"Fix: date received",IF($D726&gt;AsOf,"Fix: date received is after the as-of date",IF(NOT(ISNUMBER($E726)),"Fix: amount must be a number",IF($E726&lt;=0,"Fix: amount must be more than 0",IF(ROUND($E726,2)&lt;&gt;$E726,"Fix: amount in dollars and cents",IF($E726&gt;999999.99,"Fix: amount too large","OK")))))))))))))</f>
        <v/>
      </c>
    </row>
    <row r="727" customFormat="false" ht="15" hidden="false" customHeight="false" outlineLevel="0" collapsed="false">
      <c r="A727" s="11"/>
      <c r="B727" s="11"/>
      <c r="C727" s="15" t="str">
        <f aca="false">IF($B727="","",IFERROR(INDEX(Customers!$B$11:$B$5000,MATCH($B727,Customers!$A$11:$A$5000,0)),"Unknown ID"))</f>
        <v/>
      </c>
      <c r="D727" s="12"/>
      <c r="E727" s="18"/>
      <c r="F727" s="11"/>
      <c r="G727" s="15" t="str">
        <f aca="false">IF(AND($A727="",$B727="",$D727="",$E727="",$F727=""),"",IF($A727="","Fix: add a payment ID",IF(COUNTIF($A$6:$A$5000,$A727)+COUNTIF(Charges!$A$6:$A$5000,$A727)&gt;1,"Fix: duplicate ID",IF($B727="","Fix: choose a customer ID",IF(COUNTIF(Customers!$A$11:$A$5000,$B727)=0,"Fix: unknown customer ID",IF(COUNTIF(Customers!$A$11:$A$5000,$B727)&gt;1,"Fix: customer ID used twice on Customers",IF(NOT(ISNUMBER($D727)),"Fix: date received",IF(OR($D727&lt;36526,$D727&lt;&gt;INT($D727)),"Fix: date received",IF($D727&gt;AsOf,"Fix: date received is after the as-of date",IF(NOT(ISNUMBER($E727)),"Fix: amount must be a number",IF($E727&lt;=0,"Fix: amount must be more than 0",IF(ROUND($E727,2)&lt;&gt;$E727,"Fix: amount in dollars and cents",IF($E727&gt;999999.99,"Fix: amount too large","OK")))))))))))))</f>
        <v/>
      </c>
    </row>
    <row r="728" customFormat="false" ht="15" hidden="false" customHeight="false" outlineLevel="0" collapsed="false">
      <c r="A728" s="11"/>
      <c r="B728" s="11"/>
      <c r="C728" s="15" t="str">
        <f aca="false">IF($B728="","",IFERROR(INDEX(Customers!$B$11:$B$5000,MATCH($B728,Customers!$A$11:$A$5000,0)),"Unknown ID"))</f>
        <v/>
      </c>
      <c r="D728" s="12"/>
      <c r="E728" s="18"/>
      <c r="F728" s="11"/>
      <c r="G728" s="15" t="str">
        <f aca="false">IF(AND($A728="",$B728="",$D728="",$E728="",$F728=""),"",IF($A728="","Fix: add a payment ID",IF(COUNTIF($A$6:$A$5000,$A728)+COUNTIF(Charges!$A$6:$A$5000,$A728)&gt;1,"Fix: duplicate ID",IF($B728="","Fix: choose a customer ID",IF(COUNTIF(Customers!$A$11:$A$5000,$B728)=0,"Fix: unknown customer ID",IF(COUNTIF(Customers!$A$11:$A$5000,$B728)&gt;1,"Fix: customer ID used twice on Customers",IF(NOT(ISNUMBER($D728)),"Fix: date received",IF(OR($D728&lt;36526,$D728&lt;&gt;INT($D728)),"Fix: date received",IF($D728&gt;AsOf,"Fix: date received is after the as-of date",IF(NOT(ISNUMBER($E728)),"Fix: amount must be a number",IF($E728&lt;=0,"Fix: amount must be more than 0",IF(ROUND($E728,2)&lt;&gt;$E728,"Fix: amount in dollars and cents",IF($E728&gt;999999.99,"Fix: amount too large","OK")))))))))))))</f>
        <v/>
      </c>
    </row>
    <row r="729" customFormat="false" ht="15" hidden="false" customHeight="false" outlineLevel="0" collapsed="false">
      <c r="A729" s="11"/>
      <c r="B729" s="11"/>
      <c r="C729" s="15" t="str">
        <f aca="false">IF($B729="","",IFERROR(INDEX(Customers!$B$11:$B$5000,MATCH($B729,Customers!$A$11:$A$5000,0)),"Unknown ID"))</f>
        <v/>
      </c>
      <c r="D729" s="12"/>
      <c r="E729" s="18"/>
      <c r="F729" s="11"/>
      <c r="G729" s="15" t="str">
        <f aca="false">IF(AND($A729="",$B729="",$D729="",$E729="",$F729=""),"",IF($A729="","Fix: add a payment ID",IF(COUNTIF($A$6:$A$5000,$A729)+COUNTIF(Charges!$A$6:$A$5000,$A729)&gt;1,"Fix: duplicate ID",IF($B729="","Fix: choose a customer ID",IF(COUNTIF(Customers!$A$11:$A$5000,$B729)=0,"Fix: unknown customer ID",IF(COUNTIF(Customers!$A$11:$A$5000,$B729)&gt;1,"Fix: customer ID used twice on Customers",IF(NOT(ISNUMBER($D729)),"Fix: date received",IF(OR($D729&lt;36526,$D729&lt;&gt;INT($D729)),"Fix: date received",IF($D729&gt;AsOf,"Fix: date received is after the as-of date",IF(NOT(ISNUMBER($E729)),"Fix: amount must be a number",IF($E729&lt;=0,"Fix: amount must be more than 0",IF(ROUND($E729,2)&lt;&gt;$E729,"Fix: amount in dollars and cents",IF($E729&gt;999999.99,"Fix: amount too large","OK")))))))))))))</f>
        <v/>
      </c>
    </row>
    <row r="730" customFormat="false" ht="15" hidden="false" customHeight="false" outlineLevel="0" collapsed="false">
      <c r="A730" s="11"/>
      <c r="B730" s="11"/>
      <c r="C730" s="15" t="str">
        <f aca="false">IF($B730="","",IFERROR(INDEX(Customers!$B$11:$B$5000,MATCH($B730,Customers!$A$11:$A$5000,0)),"Unknown ID"))</f>
        <v/>
      </c>
      <c r="D730" s="12"/>
      <c r="E730" s="18"/>
      <c r="F730" s="11"/>
      <c r="G730" s="15" t="str">
        <f aca="false">IF(AND($A730="",$B730="",$D730="",$E730="",$F730=""),"",IF($A730="","Fix: add a payment ID",IF(COUNTIF($A$6:$A$5000,$A730)+COUNTIF(Charges!$A$6:$A$5000,$A730)&gt;1,"Fix: duplicate ID",IF($B730="","Fix: choose a customer ID",IF(COUNTIF(Customers!$A$11:$A$5000,$B730)=0,"Fix: unknown customer ID",IF(COUNTIF(Customers!$A$11:$A$5000,$B730)&gt;1,"Fix: customer ID used twice on Customers",IF(NOT(ISNUMBER($D730)),"Fix: date received",IF(OR($D730&lt;36526,$D730&lt;&gt;INT($D730)),"Fix: date received",IF($D730&gt;AsOf,"Fix: date received is after the as-of date",IF(NOT(ISNUMBER($E730)),"Fix: amount must be a number",IF($E730&lt;=0,"Fix: amount must be more than 0",IF(ROUND($E730,2)&lt;&gt;$E730,"Fix: amount in dollars and cents",IF($E730&gt;999999.99,"Fix: amount too large","OK")))))))))))))</f>
        <v/>
      </c>
    </row>
    <row r="731" customFormat="false" ht="15" hidden="false" customHeight="false" outlineLevel="0" collapsed="false">
      <c r="A731" s="11"/>
      <c r="B731" s="11"/>
      <c r="C731" s="15" t="str">
        <f aca="false">IF($B731="","",IFERROR(INDEX(Customers!$B$11:$B$5000,MATCH($B731,Customers!$A$11:$A$5000,0)),"Unknown ID"))</f>
        <v/>
      </c>
      <c r="D731" s="12"/>
      <c r="E731" s="18"/>
      <c r="F731" s="11"/>
      <c r="G731" s="15" t="str">
        <f aca="false">IF(AND($A731="",$B731="",$D731="",$E731="",$F731=""),"",IF($A731="","Fix: add a payment ID",IF(COUNTIF($A$6:$A$5000,$A731)+COUNTIF(Charges!$A$6:$A$5000,$A731)&gt;1,"Fix: duplicate ID",IF($B731="","Fix: choose a customer ID",IF(COUNTIF(Customers!$A$11:$A$5000,$B731)=0,"Fix: unknown customer ID",IF(COUNTIF(Customers!$A$11:$A$5000,$B731)&gt;1,"Fix: customer ID used twice on Customers",IF(NOT(ISNUMBER($D731)),"Fix: date received",IF(OR($D731&lt;36526,$D731&lt;&gt;INT($D731)),"Fix: date received",IF($D731&gt;AsOf,"Fix: date received is after the as-of date",IF(NOT(ISNUMBER($E731)),"Fix: amount must be a number",IF($E731&lt;=0,"Fix: amount must be more than 0",IF(ROUND($E731,2)&lt;&gt;$E731,"Fix: amount in dollars and cents",IF($E731&gt;999999.99,"Fix: amount too large","OK")))))))))))))</f>
        <v/>
      </c>
    </row>
    <row r="732" customFormat="false" ht="15" hidden="false" customHeight="false" outlineLevel="0" collapsed="false">
      <c r="A732" s="11"/>
      <c r="B732" s="11"/>
      <c r="C732" s="15" t="str">
        <f aca="false">IF($B732="","",IFERROR(INDEX(Customers!$B$11:$B$5000,MATCH($B732,Customers!$A$11:$A$5000,0)),"Unknown ID"))</f>
        <v/>
      </c>
      <c r="D732" s="12"/>
      <c r="E732" s="18"/>
      <c r="F732" s="11"/>
      <c r="G732" s="15" t="str">
        <f aca="false">IF(AND($A732="",$B732="",$D732="",$E732="",$F732=""),"",IF($A732="","Fix: add a payment ID",IF(COUNTIF($A$6:$A$5000,$A732)+COUNTIF(Charges!$A$6:$A$5000,$A732)&gt;1,"Fix: duplicate ID",IF($B732="","Fix: choose a customer ID",IF(COUNTIF(Customers!$A$11:$A$5000,$B732)=0,"Fix: unknown customer ID",IF(COUNTIF(Customers!$A$11:$A$5000,$B732)&gt;1,"Fix: customer ID used twice on Customers",IF(NOT(ISNUMBER($D732)),"Fix: date received",IF(OR($D732&lt;36526,$D732&lt;&gt;INT($D732)),"Fix: date received",IF($D732&gt;AsOf,"Fix: date received is after the as-of date",IF(NOT(ISNUMBER($E732)),"Fix: amount must be a number",IF($E732&lt;=0,"Fix: amount must be more than 0",IF(ROUND($E732,2)&lt;&gt;$E732,"Fix: amount in dollars and cents",IF($E732&gt;999999.99,"Fix: amount too large","OK")))))))))))))</f>
        <v/>
      </c>
    </row>
    <row r="733" customFormat="false" ht="15" hidden="false" customHeight="false" outlineLevel="0" collapsed="false">
      <c r="A733" s="11"/>
      <c r="B733" s="11"/>
      <c r="C733" s="15" t="str">
        <f aca="false">IF($B733="","",IFERROR(INDEX(Customers!$B$11:$B$5000,MATCH($B733,Customers!$A$11:$A$5000,0)),"Unknown ID"))</f>
        <v/>
      </c>
      <c r="D733" s="12"/>
      <c r="E733" s="18"/>
      <c r="F733" s="11"/>
      <c r="G733" s="15" t="str">
        <f aca="false">IF(AND($A733="",$B733="",$D733="",$E733="",$F733=""),"",IF($A733="","Fix: add a payment ID",IF(COUNTIF($A$6:$A$5000,$A733)+COUNTIF(Charges!$A$6:$A$5000,$A733)&gt;1,"Fix: duplicate ID",IF($B733="","Fix: choose a customer ID",IF(COUNTIF(Customers!$A$11:$A$5000,$B733)=0,"Fix: unknown customer ID",IF(COUNTIF(Customers!$A$11:$A$5000,$B733)&gt;1,"Fix: customer ID used twice on Customers",IF(NOT(ISNUMBER($D733)),"Fix: date received",IF(OR($D733&lt;36526,$D733&lt;&gt;INT($D733)),"Fix: date received",IF($D733&gt;AsOf,"Fix: date received is after the as-of date",IF(NOT(ISNUMBER($E733)),"Fix: amount must be a number",IF($E733&lt;=0,"Fix: amount must be more than 0",IF(ROUND($E733,2)&lt;&gt;$E733,"Fix: amount in dollars and cents",IF($E733&gt;999999.99,"Fix: amount too large","OK")))))))))))))</f>
        <v/>
      </c>
    </row>
    <row r="734" customFormat="false" ht="15" hidden="false" customHeight="false" outlineLevel="0" collapsed="false">
      <c r="A734" s="11"/>
      <c r="B734" s="11"/>
      <c r="C734" s="15" t="str">
        <f aca="false">IF($B734="","",IFERROR(INDEX(Customers!$B$11:$B$5000,MATCH($B734,Customers!$A$11:$A$5000,0)),"Unknown ID"))</f>
        <v/>
      </c>
      <c r="D734" s="12"/>
      <c r="E734" s="18"/>
      <c r="F734" s="11"/>
      <c r="G734" s="15" t="str">
        <f aca="false">IF(AND($A734="",$B734="",$D734="",$E734="",$F734=""),"",IF($A734="","Fix: add a payment ID",IF(COUNTIF($A$6:$A$5000,$A734)+COUNTIF(Charges!$A$6:$A$5000,$A734)&gt;1,"Fix: duplicate ID",IF($B734="","Fix: choose a customer ID",IF(COUNTIF(Customers!$A$11:$A$5000,$B734)=0,"Fix: unknown customer ID",IF(COUNTIF(Customers!$A$11:$A$5000,$B734)&gt;1,"Fix: customer ID used twice on Customers",IF(NOT(ISNUMBER($D734)),"Fix: date received",IF(OR($D734&lt;36526,$D734&lt;&gt;INT($D734)),"Fix: date received",IF($D734&gt;AsOf,"Fix: date received is after the as-of date",IF(NOT(ISNUMBER($E734)),"Fix: amount must be a number",IF($E734&lt;=0,"Fix: amount must be more than 0",IF(ROUND($E734,2)&lt;&gt;$E734,"Fix: amount in dollars and cents",IF($E734&gt;999999.99,"Fix: amount too large","OK")))))))))))))</f>
        <v/>
      </c>
    </row>
    <row r="735" customFormat="false" ht="15" hidden="false" customHeight="false" outlineLevel="0" collapsed="false">
      <c r="A735" s="11"/>
      <c r="B735" s="11"/>
      <c r="C735" s="15" t="str">
        <f aca="false">IF($B735="","",IFERROR(INDEX(Customers!$B$11:$B$5000,MATCH($B735,Customers!$A$11:$A$5000,0)),"Unknown ID"))</f>
        <v/>
      </c>
      <c r="D735" s="12"/>
      <c r="E735" s="18"/>
      <c r="F735" s="11"/>
      <c r="G735" s="15" t="str">
        <f aca="false">IF(AND($A735="",$B735="",$D735="",$E735="",$F735=""),"",IF($A735="","Fix: add a payment ID",IF(COUNTIF($A$6:$A$5000,$A735)+COUNTIF(Charges!$A$6:$A$5000,$A735)&gt;1,"Fix: duplicate ID",IF($B735="","Fix: choose a customer ID",IF(COUNTIF(Customers!$A$11:$A$5000,$B735)=0,"Fix: unknown customer ID",IF(COUNTIF(Customers!$A$11:$A$5000,$B735)&gt;1,"Fix: customer ID used twice on Customers",IF(NOT(ISNUMBER($D735)),"Fix: date received",IF(OR($D735&lt;36526,$D735&lt;&gt;INT($D735)),"Fix: date received",IF($D735&gt;AsOf,"Fix: date received is after the as-of date",IF(NOT(ISNUMBER($E735)),"Fix: amount must be a number",IF($E735&lt;=0,"Fix: amount must be more than 0",IF(ROUND($E735,2)&lt;&gt;$E735,"Fix: amount in dollars and cents",IF($E735&gt;999999.99,"Fix: amount too large","OK")))))))))))))</f>
        <v/>
      </c>
    </row>
    <row r="736" customFormat="false" ht="15" hidden="false" customHeight="false" outlineLevel="0" collapsed="false">
      <c r="A736" s="11"/>
      <c r="B736" s="11"/>
      <c r="C736" s="15" t="str">
        <f aca="false">IF($B736="","",IFERROR(INDEX(Customers!$B$11:$B$5000,MATCH($B736,Customers!$A$11:$A$5000,0)),"Unknown ID"))</f>
        <v/>
      </c>
      <c r="D736" s="12"/>
      <c r="E736" s="18"/>
      <c r="F736" s="11"/>
      <c r="G736" s="15" t="str">
        <f aca="false">IF(AND($A736="",$B736="",$D736="",$E736="",$F736=""),"",IF($A736="","Fix: add a payment ID",IF(COUNTIF($A$6:$A$5000,$A736)+COUNTIF(Charges!$A$6:$A$5000,$A736)&gt;1,"Fix: duplicate ID",IF($B736="","Fix: choose a customer ID",IF(COUNTIF(Customers!$A$11:$A$5000,$B736)=0,"Fix: unknown customer ID",IF(COUNTIF(Customers!$A$11:$A$5000,$B736)&gt;1,"Fix: customer ID used twice on Customers",IF(NOT(ISNUMBER($D736)),"Fix: date received",IF(OR($D736&lt;36526,$D736&lt;&gt;INT($D736)),"Fix: date received",IF($D736&gt;AsOf,"Fix: date received is after the as-of date",IF(NOT(ISNUMBER($E736)),"Fix: amount must be a number",IF($E736&lt;=0,"Fix: amount must be more than 0",IF(ROUND($E736,2)&lt;&gt;$E736,"Fix: amount in dollars and cents",IF($E736&gt;999999.99,"Fix: amount too large","OK")))))))))))))</f>
        <v/>
      </c>
    </row>
    <row r="737" customFormat="false" ht="15" hidden="false" customHeight="false" outlineLevel="0" collapsed="false">
      <c r="A737" s="11"/>
      <c r="B737" s="11"/>
      <c r="C737" s="15" t="str">
        <f aca="false">IF($B737="","",IFERROR(INDEX(Customers!$B$11:$B$5000,MATCH($B737,Customers!$A$11:$A$5000,0)),"Unknown ID"))</f>
        <v/>
      </c>
      <c r="D737" s="12"/>
      <c r="E737" s="18"/>
      <c r="F737" s="11"/>
      <c r="G737" s="15" t="str">
        <f aca="false">IF(AND($A737="",$B737="",$D737="",$E737="",$F737=""),"",IF($A737="","Fix: add a payment ID",IF(COUNTIF($A$6:$A$5000,$A737)+COUNTIF(Charges!$A$6:$A$5000,$A737)&gt;1,"Fix: duplicate ID",IF($B737="","Fix: choose a customer ID",IF(COUNTIF(Customers!$A$11:$A$5000,$B737)=0,"Fix: unknown customer ID",IF(COUNTIF(Customers!$A$11:$A$5000,$B737)&gt;1,"Fix: customer ID used twice on Customers",IF(NOT(ISNUMBER($D737)),"Fix: date received",IF(OR($D737&lt;36526,$D737&lt;&gt;INT($D737)),"Fix: date received",IF($D737&gt;AsOf,"Fix: date received is after the as-of date",IF(NOT(ISNUMBER($E737)),"Fix: amount must be a number",IF($E737&lt;=0,"Fix: amount must be more than 0",IF(ROUND($E737,2)&lt;&gt;$E737,"Fix: amount in dollars and cents",IF($E737&gt;999999.99,"Fix: amount too large","OK")))))))))))))</f>
        <v/>
      </c>
    </row>
    <row r="738" customFormat="false" ht="15" hidden="false" customHeight="false" outlineLevel="0" collapsed="false">
      <c r="A738" s="11"/>
      <c r="B738" s="11"/>
      <c r="C738" s="15" t="str">
        <f aca="false">IF($B738="","",IFERROR(INDEX(Customers!$B$11:$B$5000,MATCH($B738,Customers!$A$11:$A$5000,0)),"Unknown ID"))</f>
        <v/>
      </c>
      <c r="D738" s="12"/>
      <c r="E738" s="18"/>
      <c r="F738" s="11"/>
      <c r="G738" s="15" t="str">
        <f aca="false">IF(AND($A738="",$B738="",$D738="",$E738="",$F738=""),"",IF($A738="","Fix: add a payment ID",IF(COUNTIF($A$6:$A$5000,$A738)+COUNTIF(Charges!$A$6:$A$5000,$A738)&gt;1,"Fix: duplicate ID",IF($B738="","Fix: choose a customer ID",IF(COUNTIF(Customers!$A$11:$A$5000,$B738)=0,"Fix: unknown customer ID",IF(COUNTIF(Customers!$A$11:$A$5000,$B738)&gt;1,"Fix: customer ID used twice on Customers",IF(NOT(ISNUMBER($D738)),"Fix: date received",IF(OR($D738&lt;36526,$D738&lt;&gt;INT($D738)),"Fix: date received",IF($D738&gt;AsOf,"Fix: date received is after the as-of date",IF(NOT(ISNUMBER($E738)),"Fix: amount must be a number",IF($E738&lt;=0,"Fix: amount must be more than 0",IF(ROUND($E738,2)&lt;&gt;$E738,"Fix: amount in dollars and cents",IF($E738&gt;999999.99,"Fix: amount too large","OK")))))))))))))</f>
        <v/>
      </c>
    </row>
    <row r="739" customFormat="false" ht="15" hidden="false" customHeight="false" outlineLevel="0" collapsed="false">
      <c r="A739" s="11"/>
      <c r="B739" s="11"/>
      <c r="C739" s="15" t="str">
        <f aca="false">IF($B739="","",IFERROR(INDEX(Customers!$B$11:$B$5000,MATCH($B739,Customers!$A$11:$A$5000,0)),"Unknown ID"))</f>
        <v/>
      </c>
      <c r="D739" s="12"/>
      <c r="E739" s="18"/>
      <c r="F739" s="11"/>
      <c r="G739" s="15" t="str">
        <f aca="false">IF(AND($A739="",$B739="",$D739="",$E739="",$F739=""),"",IF($A739="","Fix: add a payment ID",IF(COUNTIF($A$6:$A$5000,$A739)+COUNTIF(Charges!$A$6:$A$5000,$A739)&gt;1,"Fix: duplicate ID",IF($B739="","Fix: choose a customer ID",IF(COUNTIF(Customers!$A$11:$A$5000,$B739)=0,"Fix: unknown customer ID",IF(COUNTIF(Customers!$A$11:$A$5000,$B739)&gt;1,"Fix: customer ID used twice on Customers",IF(NOT(ISNUMBER($D739)),"Fix: date received",IF(OR($D739&lt;36526,$D739&lt;&gt;INT($D739)),"Fix: date received",IF($D739&gt;AsOf,"Fix: date received is after the as-of date",IF(NOT(ISNUMBER($E739)),"Fix: amount must be a number",IF($E739&lt;=0,"Fix: amount must be more than 0",IF(ROUND($E739,2)&lt;&gt;$E739,"Fix: amount in dollars and cents",IF($E739&gt;999999.99,"Fix: amount too large","OK")))))))))))))</f>
        <v/>
      </c>
    </row>
    <row r="740" customFormat="false" ht="15" hidden="false" customHeight="false" outlineLevel="0" collapsed="false">
      <c r="A740" s="11"/>
      <c r="B740" s="11"/>
      <c r="C740" s="15" t="str">
        <f aca="false">IF($B740="","",IFERROR(INDEX(Customers!$B$11:$B$5000,MATCH($B740,Customers!$A$11:$A$5000,0)),"Unknown ID"))</f>
        <v/>
      </c>
      <c r="D740" s="12"/>
      <c r="E740" s="18"/>
      <c r="F740" s="11"/>
      <c r="G740" s="15" t="str">
        <f aca="false">IF(AND($A740="",$B740="",$D740="",$E740="",$F740=""),"",IF($A740="","Fix: add a payment ID",IF(COUNTIF($A$6:$A$5000,$A740)+COUNTIF(Charges!$A$6:$A$5000,$A740)&gt;1,"Fix: duplicate ID",IF($B740="","Fix: choose a customer ID",IF(COUNTIF(Customers!$A$11:$A$5000,$B740)=0,"Fix: unknown customer ID",IF(COUNTIF(Customers!$A$11:$A$5000,$B740)&gt;1,"Fix: customer ID used twice on Customers",IF(NOT(ISNUMBER($D740)),"Fix: date received",IF(OR($D740&lt;36526,$D740&lt;&gt;INT($D740)),"Fix: date received",IF($D740&gt;AsOf,"Fix: date received is after the as-of date",IF(NOT(ISNUMBER($E740)),"Fix: amount must be a number",IF($E740&lt;=0,"Fix: amount must be more than 0",IF(ROUND($E740,2)&lt;&gt;$E740,"Fix: amount in dollars and cents",IF($E740&gt;999999.99,"Fix: amount too large","OK")))))))))))))</f>
        <v/>
      </c>
    </row>
    <row r="741" customFormat="false" ht="15" hidden="false" customHeight="false" outlineLevel="0" collapsed="false">
      <c r="A741" s="11"/>
      <c r="B741" s="11"/>
      <c r="C741" s="15" t="str">
        <f aca="false">IF($B741="","",IFERROR(INDEX(Customers!$B$11:$B$5000,MATCH($B741,Customers!$A$11:$A$5000,0)),"Unknown ID"))</f>
        <v/>
      </c>
      <c r="D741" s="12"/>
      <c r="E741" s="18"/>
      <c r="F741" s="11"/>
      <c r="G741" s="15" t="str">
        <f aca="false">IF(AND($A741="",$B741="",$D741="",$E741="",$F741=""),"",IF($A741="","Fix: add a payment ID",IF(COUNTIF($A$6:$A$5000,$A741)+COUNTIF(Charges!$A$6:$A$5000,$A741)&gt;1,"Fix: duplicate ID",IF($B741="","Fix: choose a customer ID",IF(COUNTIF(Customers!$A$11:$A$5000,$B741)=0,"Fix: unknown customer ID",IF(COUNTIF(Customers!$A$11:$A$5000,$B741)&gt;1,"Fix: customer ID used twice on Customers",IF(NOT(ISNUMBER($D741)),"Fix: date received",IF(OR($D741&lt;36526,$D741&lt;&gt;INT($D741)),"Fix: date received",IF($D741&gt;AsOf,"Fix: date received is after the as-of date",IF(NOT(ISNUMBER($E741)),"Fix: amount must be a number",IF($E741&lt;=0,"Fix: amount must be more than 0",IF(ROUND($E741,2)&lt;&gt;$E741,"Fix: amount in dollars and cents",IF($E741&gt;999999.99,"Fix: amount too large","OK")))))))))))))</f>
        <v/>
      </c>
    </row>
    <row r="742" customFormat="false" ht="15" hidden="false" customHeight="false" outlineLevel="0" collapsed="false">
      <c r="A742" s="11"/>
      <c r="B742" s="11"/>
      <c r="C742" s="15" t="str">
        <f aca="false">IF($B742="","",IFERROR(INDEX(Customers!$B$11:$B$5000,MATCH($B742,Customers!$A$11:$A$5000,0)),"Unknown ID"))</f>
        <v/>
      </c>
      <c r="D742" s="12"/>
      <c r="E742" s="18"/>
      <c r="F742" s="11"/>
      <c r="G742" s="15" t="str">
        <f aca="false">IF(AND($A742="",$B742="",$D742="",$E742="",$F742=""),"",IF($A742="","Fix: add a payment ID",IF(COUNTIF($A$6:$A$5000,$A742)+COUNTIF(Charges!$A$6:$A$5000,$A742)&gt;1,"Fix: duplicate ID",IF($B742="","Fix: choose a customer ID",IF(COUNTIF(Customers!$A$11:$A$5000,$B742)=0,"Fix: unknown customer ID",IF(COUNTIF(Customers!$A$11:$A$5000,$B742)&gt;1,"Fix: customer ID used twice on Customers",IF(NOT(ISNUMBER($D742)),"Fix: date received",IF(OR($D742&lt;36526,$D742&lt;&gt;INT($D742)),"Fix: date received",IF($D742&gt;AsOf,"Fix: date received is after the as-of date",IF(NOT(ISNUMBER($E742)),"Fix: amount must be a number",IF($E742&lt;=0,"Fix: amount must be more than 0",IF(ROUND($E742,2)&lt;&gt;$E742,"Fix: amount in dollars and cents",IF($E742&gt;999999.99,"Fix: amount too large","OK")))))))))))))</f>
        <v/>
      </c>
    </row>
    <row r="743" customFormat="false" ht="15" hidden="false" customHeight="false" outlineLevel="0" collapsed="false">
      <c r="A743" s="11"/>
      <c r="B743" s="11"/>
      <c r="C743" s="15" t="str">
        <f aca="false">IF($B743="","",IFERROR(INDEX(Customers!$B$11:$B$5000,MATCH($B743,Customers!$A$11:$A$5000,0)),"Unknown ID"))</f>
        <v/>
      </c>
      <c r="D743" s="12"/>
      <c r="E743" s="18"/>
      <c r="F743" s="11"/>
      <c r="G743" s="15" t="str">
        <f aca="false">IF(AND($A743="",$B743="",$D743="",$E743="",$F743=""),"",IF($A743="","Fix: add a payment ID",IF(COUNTIF($A$6:$A$5000,$A743)+COUNTIF(Charges!$A$6:$A$5000,$A743)&gt;1,"Fix: duplicate ID",IF($B743="","Fix: choose a customer ID",IF(COUNTIF(Customers!$A$11:$A$5000,$B743)=0,"Fix: unknown customer ID",IF(COUNTIF(Customers!$A$11:$A$5000,$B743)&gt;1,"Fix: customer ID used twice on Customers",IF(NOT(ISNUMBER($D743)),"Fix: date received",IF(OR($D743&lt;36526,$D743&lt;&gt;INT($D743)),"Fix: date received",IF($D743&gt;AsOf,"Fix: date received is after the as-of date",IF(NOT(ISNUMBER($E743)),"Fix: amount must be a number",IF($E743&lt;=0,"Fix: amount must be more than 0",IF(ROUND($E743,2)&lt;&gt;$E743,"Fix: amount in dollars and cents",IF($E743&gt;999999.99,"Fix: amount too large","OK")))))))))))))</f>
        <v/>
      </c>
    </row>
    <row r="744" customFormat="false" ht="15" hidden="false" customHeight="false" outlineLevel="0" collapsed="false">
      <c r="A744" s="11"/>
      <c r="B744" s="11"/>
      <c r="C744" s="15" t="str">
        <f aca="false">IF($B744="","",IFERROR(INDEX(Customers!$B$11:$B$5000,MATCH($B744,Customers!$A$11:$A$5000,0)),"Unknown ID"))</f>
        <v/>
      </c>
      <c r="D744" s="12"/>
      <c r="E744" s="18"/>
      <c r="F744" s="11"/>
      <c r="G744" s="15" t="str">
        <f aca="false">IF(AND($A744="",$B744="",$D744="",$E744="",$F744=""),"",IF($A744="","Fix: add a payment ID",IF(COUNTIF($A$6:$A$5000,$A744)+COUNTIF(Charges!$A$6:$A$5000,$A744)&gt;1,"Fix: duplicate ID",IF($B744="","Fix: choose a customer ID",IF(COUNTIF(Customers!$A$11:$A$5000,$B744)=0,"Fix: unknown customer ID",IF(COUNTIF(Customers!$A$11:$A$5000,$B744)&gt;1,"Fix: customer ID used twice on Customers",IF(NOT(ISNUMBER($D744)),"Fix: date received",IF(OR($D744&lt;36526,$D744&lt;&gt;INT($D744)),"Fix: date received",IF($D744&gt;AsOf,"Fix: date received is after the as-of date",IF(NOT(ISNUMBER($E744)),"Fix: amount must be a number",IF($E744&lt;=0,"Fix: amount must be more than 0",IF(ROUND($E744,2)&lt;&gt;$E744,"Fix: amount in dollars and cents",IF($E744&gt;999999.99,"Fix: amount too large","OK")))))))))))))</f>
        <v/>
      </c>
    </row>
    <row r="745" customFormat="false" ht="15" hidden="false" customHeight="false" outlineLevel="0" collapsed="false">
      <c r="A745" s="11"/>
      <c r="B745" s="11"/>
      <c r="C745" s="15" t="str">
        <f aca="false">IF($B745="","",IFERROR(INDEX(Customers!$B$11:$B$5000,MATCH($B745,Customers!$A$11:$A$5000,0)),"Unknown ID"))</f>
        <v/>
      </c>
      <c r="D745" s="12"/>
      <c r="E745" s="18"/>
      <c r="F745" s="11"/>
      <c r="G745" s="15" t="str">
        <f aca="false">IF(AND($A745="",$B745="",$D745="",$E745="",$F745=""),"",IF($A745="","Fix: add a payment ID",IF(COUNTIF($A$6:$A$5000,$A745)+COUNTIF(Charges!$A$6:$A$5000,$A745)&gt;1,"Fix: duplicate ID",IF($B745="","Fix: choose a customer ID",IF(COUNTIF(Customers!$A$11:$A$5000,$B745)=0,"Fix: unknown customer ID",IF(COUNTIF(Customers!$A$11:$A$5000,$B745)&gt;1,"Fix: customer ID used twice on Customers",IF(NOT(ISNUMBER($D745)),"Fix: date received",IF(OR($D745&lt;36526,$D745&lt;&gt;INT($D745)),"Fix: date received",IF($D745&gt;AsOf,"Fix: date received is after the as-of date",IF(NOT(ISNUMBER($E745)),"Fix: amount must be a number",IF($E745&lt;=0,"Fix: amount must be more than 0",IF(ROUND($E745,2)&lt;&gt;$E745,"Fix: amount in dollars and cents",IF($E745&gt;999999.99,"Fix: amount too large","OK")))))))))))))</f>
        <v/>
      </c>
    </row>
    <row r="746" customFormat="false" ht="15" hidden="false" customHeight="false" outlineLevel="0" collapsed="false">
      <c r="A746" s="11"/>
      <c r="B746" s="11"/>
      <c r="C746" s="15" t="str">
        <f aca="false">IF($B746="","",IFERROR(INDEX(Customers!$B$11:$B$5000,MATCH($B746,Customers!$A$11:$A$5000,0)),"Unknown ID"))</f>
        <v/>
      </c>
      <c r="D746" s="12"/>
      <c r="E746" s="18"/>
      <c r="F746" s="11"/>
      <c r="G746" s="15" t="str">
        <f aca="false">IF(AND($A746="",$B746="",$D746="",$E746="",$F746=""),"",IF($A746="","Fix: add a payment ID",IF(COUNTIF($A$6:$A$5000,$A746)+COUNTIF(Charges!$A$6:$A$5000,$A746)&gt;1,"Fix: duplicate ID",IF($B746="","Fix: choose a customer ID",IF(COUNTIF(Customers!$A$11:$A$5000,$B746)=0,"Fix: unknown customer ID",IF(COUNTIF(Customers!$A$11:$A$5000,$B746)&gt;1,"Fix: customer ID used twice on Customers",IF(NOT(ISNUMBER($D746)),"Fix: date received",IF(OR($D746&lt;36526,$D746&lt;&gt;INT($D746)),"Fix: date received",IF($D746&gt;AsOf,"Fix: date received is after the as-of date",IF(NOT(ISNUMBER($E746)),"Fix: amount must be a number",IF($E746&lt;=0,"Fix: amount must be more than 0",IF(ROUND($E746,2)&lt;&gt;$E746,"Fix: amount in dollars and cents",IF($E746&gt;999999.99,"Fix: amount too large","OK")))))))))))))</f>
        <v/>
      </c>
    </row>
    <row r="747" customFormat="false" ht="15" hidden="false" customHeight="false" outlineLevel="0" collapsed="false">
      <c r="A747" s="11"/>
      <c r="B747" s="11"/>
      <c r="C747" s="15" t="str">
        <f aca="false">IF($B747="","",IFERROR(INDEX(Customers!$B$11:$B$5000,MATCH($B747,Customers!$A$11:$A$5000,0)),"Unknown ID"))</f>
        <v/>
      </c>
      <c r="D747" s="12"/>
      <c r="E747" s="18"/>
      <c r="F747" s="11"/>
      <c r="G747" s="15" t="str">
        <f aca="false">IF(AND($A747="",$B747="",$D747="",$E747="",$F747=""),"",IF($A747="","Fix: add a payment ID",IF(COUNTIF($A$6:$A$5000,$A747)+COUNTIF(Charges!$A$6:$A$5000,$A747)&gt;1,"Fix: duplicate ID",IF($B747="","Fix: choose a customer ID",IF(COUNTIF(Customers!$A$11:$A$5000,$B747)=0,"Fix: unknown customer ID",IF(COUNTIF(Customers!$A$11:$A$5000,$B747)&gt;1,"Fix: customer ID used twice on Customers",IF(NOT(ISNUMBER($D747)),"Fix: date received",IF(OR($D747&lt;36526,$D747&lt;&gt;INT($D747)),"Fix: date received",IF($D747&gt;AsOf,"Fix: date received is after the as-of date",IF(NOT(ISNUMBER($E747)),"Fix: amount must be a number",IF($E747&lt;=0,"Fix: amount must be more than 0",IF(ROUND($E747,2)&lt;&gt;$E747,"Fix: amount in dollars and cents",IF($E747&gt;999999.99,"Fix: amount too large","OK")))))))))))))</f>
        <v/>
      </c>
    </row>
    <row r="748" customFormat="false" ht="15" hidden="false" customHeight="false" outlineLevel="0" collapsed="false">
      <c r="A748" s="11"/>
      <c r="B748" s="11"/>
      <c r="C748" s="15" t="str">
        <f aca="false">IF($B748="","",IFERROR(INDEX(Customers!$B$11:$B$5000,MATCH($B748,Customers!$A$11:$A$5000,0)),"Unknown ID"))</f>
        <v/>
      </c>
      <c r="D748" s="12"/>
      <c r="E748" s="18"/>
      <c r="F748" s="11"/>
      <c r="G748" s="15" t="str">
        <f aca="false">IF(AND($A748="",$B748="",$D748="",$E748="",$F748=""),"",IF($A748="","Fix: add a payment ID",IF(COUNTIF($A$6:$A$5000,$A748)+COUNTIF(Charges!$A$6:$A$5000,$A748)&gt;1,"Fix: duplicate ID",IF($B748="","Fix: choose a customer ID",IF(COUNTIF(Customers!$A$11:$A$5000,$B748)=0,"Fix: unknown customer ID",IF(COUNTIF(Customers!$A$11:$A$5000,$B748)&gt;1,"Fix: customer ID used twice on Customers",IF(NOT(ISNUMBER($D748)),"Fix: date received",IF(OR($D748&lt;36526,$D748&lt;&gt;INT($D748)),"Fix: date received",IF($D748&gt;AsOf,"Fix: date received is after the as-of date",IF(NOT(ISNUMBER($E748)),"Fix: amount must be a number",IF($E748&lt;=0,"Fix: amount must be more than 0",IF(ROUND($E748,2)&lt;&gt;$E748,"Fix: amount in dollars and cents",IF($E748&gt;999999.99,"Fix: amount too large","OK")))))))))))))</f>
        <v/>
      </c>
    </row>
    <row r="749" customFormat="false" ht="15" hidden="false" customHeight="false" outlineLevel="0" collapsed="false">
      <c r="A749" s="11"/>
      <c r="B749" s="11"/>
      <c r="C749" s="15" t="str">
        <f aca="false">IF($B749="","",IFERROR(INDEX(Customers!$B$11:$B$5000,MATCH($B749,Customers!$A$11:$A$5000,0)),"Unknown ID"))</f>
        <v/>
      </c>
      <c r="D749" s="12"/>
      <c r="E749" s="18"/>
      <c r="F749" s="11"/>
      <c r="G749" s="15" t="str">
        <f aca="false">IF(AND($A749="",$B749="",$D749="",$E749="",$F749=""),"",IF($A749="","Fix: add a payment ID",IF(COUNTIF($A$6:$A$5000,$A749)+COUNTIF(Charges!$A$6:$A$5000,$A749)&gt;1,"Fix: duplicate ID",IF($B749="","Fix: choose a customer ID",IF(COUNTIF(Customers!$A$11:$A$5000,$B749)=0,"Fix: unknown customer ID",IF(COUNTIF(Customers!$A$11:$A$5000,$B749)&gt;1,"Fix: customer ID used twice on Customers",IF(NOT(ISNUMBER($D749)),"Fix: date received",IF(OR($D749&lt;36526,$D749&lt;&gt;INT($D749)),"Fix: date received",IF($D749&gt;AsOf,"Fix: date received is after the as-of date",IF(NOT(ISNUMBER($E749)),"Fix: amount must be a number",IF($E749&lt;=0,"Fix: amount must be more than 0",IF(ROUND($E749,2)&lt;&gt;$E749,"Fix: amount in dollars and cents",IF($E749&gt;999999.99,"Fix: amount too large","OK")))))))))))))</f>
        <v/>
      </c>
    </row>
    <row r="750" customFormat="false" ht="15" hidden="false" customHeight="false" outlineLevel="0" collapsed="false">
      <c r="A750" s="11"/>
      <c r="B750" s="11"/>
      <c r="C750" s="15" t="str">
        <f aca="false">IF($B750="","",IFERROR(INDEX(Customers!$B$11:$B$5000,MATCH($B750,Customers!$A$11:$A$5000,0)),"Unknown ID"))</f>
        <v/>
      </c>
      <c r="D750" s="12"/>
      <c r="E750" s="18"/>
      <c r="F750" s="11"/>
      <c r="G750" s="15" t="str">
        <f aca="false">IF(AND($A750="",$B750="",$D750="",$E750="",$F750=""),"",IF($A750="","Fix: add a payment ID",IF(COUNTIF($A$6:$A$5000,$A750)+COUNTIF(Charges!$A$6:$A$5000,$A750)&gt;1,"Fix: duplicate ID",IF($B750="","Fix: choose a customer ID",IF(COUNTIF(Customers!$A$11:$A$5000,$B750)=0,"Fix: unknown customer ID",IF(COUNTIF(Customers!$A$11:$A$5000,$B750)&gt;1,"Fix: customer ID used twice on Customers",IF(NOT(ISNUMBER($D750)),"Fix: date received",IF(OR($D750&lt;36526,$D750&lt;&gt;INT($D750)),"Fix: date received",IF($D750&gt;AsOf,"Fix: date received is after the as-of date",IF(NOT(ISNUMBER($E750)),"Fix: amount must be a number",IF($E750&lt;=0,"Fix: amount must be more than 0",IF(ROUND($E750,2)&lt;&gt;$E750,"Fix: amount in dollars and cents",IF($E750&gt;999999.99,"Fix: amount too large","OK")))))))))))))</f>
        <v/>
      </c>
    </row>
    <row r="751" customFormat="false" ht="15" hidden="false" customHeight="false" outlineLevel="0" collapsed="false">
      <c r="A751" s="11"/>
      <c r="B751" s="11"/>
      <c r="C751" s="15" t="str">
        <f aca="false">IF($B751="","",IFERROR(INDEX(Customers!$B$11:$B$5000,MATCH($B751,Customers!$A$11:$A$5000,0)),"Unknown ID"))</f>
        <v/>
      </c>
      <c r="D751" s="12"/>
      <c r="E751" s="18"/>
      <c r="F751" s="11"/>
      <c r="G751" s="15" t="str">
        <f aca="false">IF(AND($A751="",$B751="",$D751="",$E751="",$F751=""),"",IF($A751="","Fix: add a payment ID",IF(COUNTIF($A$6:$A$5000,$A751)+COUNTIF(Charges!$A$6:$A$5000,$A751)&gt;1,"Fix: duplicate ID",IF($B751="","Fix: choose a customer ID",IF(COUNTIF(Customers!$A$11:$A$5000,$B751)=0,"Fix: unknown customer ID",IF(COUNTIF(Customers!$A$11:$A$5000,$B751)&gt;1,"Fix: customer ID used twice on Customers",IF(NOT(ISNUMBER($D751)),"Fix: date received",IF(OR($D751&lt;36526,$D751&lt;&gt;INT($D751)),"Fix: date received",IF($D751&gt;AsOf,"Fix: date received is after the as-of date",IF(NOT(ISNUMBER($E751)),"Fix: amount must be a number",IF($E751&lt;=0,"Fix: amount must be more than 0",IF(ROUND($E751,2)&lt;&gt;$E751,"Fix: amount in dollars and cents",IF($E751&gt;999999.99,"Fix: amount too large","OK")))))))))))))</f>
        <v/>
      </c>
    </row>
    <row r="752" customFormat="false" ht="15" hidden="false" customHeight="false" outlineLevel="0" collapsed="false">
      <c r="A752" s="11"/>
      <c r="B752" s="11"/>
      <c r="C752" s="15" t="str">
        <f aca="false">IF($B752="","",IFERROR(INDEX(Customers!$B$11:$B$5000,MATCH($B752,Customers!$A$11:$A$5000,0)),"Unknown ID"))</f>
        <v/>
      </c>
      <c r="D752" s="12"/>
      <c r="E752" s="18"/>
      <c r="F752" s="11"/>
      <c r="G752" s="15" t="str">
        <f aca="false">IF(AND($A752="",$B752="",$D752="",$E752="",$F752=""),"",IF($A752="","Fix: add a payment ID",IF(COUNTIF($A$6:$A$5000,$A752)+COUNTIF(Charges!$A$6:$A$5000,$A752)&gt;1,"Fix: duplicate ID",IF($B752="","Fix: choose a customer ID",IF(COUNTIF(Customers!$A$11:$A$5000,$B752)=0,"Fix: unknown customer ID",IF(COUNTIF(Customers!$A$11:$A$5000,$B752)&gt;1,"Fix: customer ID used twice on Customers",IF(NOT(ISNUMBER($D752)),"Fix: date received",IF(OR($D752&lt;36526,$D752&lt;&gt;INT($D752)),"Fix: date received",IF($D752&gt;AsOf,"Fix: date received is after the as-of date",IF(NOT(ISNUMBER($E752)),"Fix: amount must be a number",IF($E752&lt;=0,"Fix: amount must be more than 0",IF(ROUND($E752,2)&lt;&gt;$E752,"Fix: amount in dollars and cents",IF($E752&gt;999999.99,"Fix: amount too large","OK")))))))))))))</f>
        <v/>
      </c>
    </row>
    <row r="753" customFormat="false" ht="15" hidden="false" customHeight="false" outlineLevel="0" collapsed="false">
      <c r="A753" s="11"/>
      <c r="B753" s="11"/>
      <c r="C753" s="15" t="str">
        <f aca="false">IF($B753="","",IFERROR(INDEX(Customers!$B$11:$B$5000,MATCH($B753,Customers!$A$11:$A$5000,0)),"Unknown ID"))</f>
        <v/>
      </c>
      <c r="D753" s="12"/>
      <c r="E753" s="18"/>
      <c r="F753" s="11"/>
      <c r="G753" s="15" t="str">
        <f aca="false">IF(AND($A753="",$B753="",$D753="",$E753="",$F753=""),"",IF($A753="","Fix: add a payment ID",IF(COUNTIF($A$6:$A$5000,$A753)+COUNTIF(Charges!$A$6:$A$5000,$A753)&gt;1,"Fix: duplicate ID",IF($B753="","Fix: choose a customer ID",IF(COUNTIF(Customers!$A$11:$A$5000,$B753)=0,"Fix: unknown customer ID",IF(COUNTIF(Customers!$A$11:$A$5000,$B753)&gt;1,"Fix: customer ID used twice on Customers",IF(NOT(ISNUMBER($D753)),"Fix: date received",IF(OR($D753&lt;36526,$D753&lt;&gt;INT($D753)),"Fix: date received",IF($D753&gt;AsOf,"Fix: date received is after the as-of date",IF(NOT(ISNUMBER($E753)),"Fix: amount must be a number",IF($E753&lt;=0,"Fix: amount must be more than 0",IF(ROUND($E753,2)&lt;&gt;$E753,"Fix: amount in dollars and cents",IF($E753&gt;999999.99,"Fix: amount too large","OK")))))))))))))</f>
        <v/>
      </c>
    </row>
    <row r="754" customFormat="false" ht="15" hidden="false" customHeight="false" outlineLevel="0" collapsed="false">
      <c r="A754" s="11"/>
      <c r="B754" s="11"/>
      <c r="C754" s="15" t="str">
        <f aca="false">IF($B754="","",IFERROR(INDEX(Customers!$B$11:$B$5000,MATCH($B754,Customers!$A$11:$A$5000,0)),"Unknown ID"))</f>
        <v/>
      </c>
      <c r="D754" s="12"/>
      <c r="E754" s="18"/>
      <c r="F754" s="11"/>
      <c r="G754" s="15" t="str">
        <f aca="false">IF(AND($A754="",$B754="",$D754="",$E754="",$F754=""),"",IF($A754="","Fix: add a payment ID",IF(COUNTIF($A$6:$A$5000,$A754)+COUNTIF(Charges!$A$6:$A$5000,$A754)&gt;1,"Fix: duplicate ID",IF($B754="","Fix: choose a customer ID",IF(COUNTIF(Customers!$A$11:$A$5000,$B754)=0,"Fix: unknown customer ID",IF(COUNTIF(Customers!$A$11:$A$5000,$B754)&gt;1,"Fix: customer ID used twice on Customers",IF(NOT(ISNUMBER($D754)),"Fix: date received",IF(OR($D754&lt;36526,$D754&lt;&gt;INT($D754)),"Fix: date received",IF($D754&gt;AsOf,"Fix: date received is after the as-of date",IF(NOT(ISNUMBER($E754)),"Fix: amount must be a number",IF($E754&lt;=0,"Fix: amount must be more than 0",IF(ROUND($E754,2)&lt;&gt;$E754,"Fix: amount in dollars and cents",IF($E754&gt;999999.99,"Fix: amount too large","OK")))))))))))))</f>
        <v/>
      </c>
    </row>
    <row r="755" customFormat="false" ht="15" hidden="false" customHeight="false" outlineLevel="0" collapsed="false">
      <c r="A755" s="11"/>
      <c r="B755" s="11"/>
      <c r="C755" s="15" t="str">
        <f aca="false">IF($B755="","",IFERROR(INDEX(Customers!$B$11:$B$5000,MATCH($B755,Customers!$A$11:$A$5000,0)),"Unknown ID"))</f>
        <v/>
      </c>
      <c r="D755" s="12"/>
      <c r="E755" s="18"/>
      <c r="F755" s="11"/>
      <c r="G755" s="15" t="str">
        <f aca="false">IF(AND($A755="",$B755="",$D755="",$E755="",$F755=""),"",IF($A755="","Fix: add a payment ID",IF(COUNTIF($A$6:$A$5000,$A755)+COUNTIF(Charges!$A$6:$A$5000,$A755)&gt;1,"Fix: duplicate ID",IF($B755="","Fix: choose a customer ID",IF(COUNTIF(Customers!$A$11:$A$5000,$B755)=0,"Fix: unknown customer ID",IF(COUNTIF(Customers!$A$11:$A$5000,$B755)&gt;1,"Fix: customer ID used twice on Customers",IF(NOT(ISNUMBER($D755)),"Fix: date received",IF(OR($D755&lt;36526,$D755&lt;&gt;INT($D755)),"Fix: date received",IF($D755&gt;AsOf,"Fix: date received is after the as-of date",IF(NOT(ISNUMBER($E755)),"Fix: amount must be a number",IF($E755&lt;=0,"Fix: amount must be more than 0",IF(ROUND($E755,2)&lt;&gt;$E755,"Fix: amount in dollars and cents",IF($E755&gt;999999.99,"Fix: amount too large","OK")))))))))))))</f>
        <v/>
      </c>
    </row>
    <row r="756" customFormat="false" ht="15" hidden="false" customHeight="false" outlineLevel="0" collapsed="false">
      <c r="A756" s="11"/>
      <c r="B756" s="11"/>
      <c r="C756" s="15" t="str">
        <f aca="false">IF($B756="","",IFERROR(INDEX(Customers!$B$11:$B$5000,MATCH($B756,Customers!$A$11:$A$5000,0)),"Unknown ID"))</f>
        <v/>
      </c>
      <c r="D756" s="12"/>
      <c r="E756" s="18"/>
      <c r="F756" s="11"/>
      <c r="G756" s="15" t="str">
        <f aca="false">IF(AND($A756="",$B756="",$D756="",$E756="",$F756=""),"",IF($A756="","Fix: add a payment ID",IF(COUNTIF($A$6:$A$5000,$A756)+COUNTIF(Charges!$A$6:$A$5000,$A756)&gt;1,"Fix: duplicate ID",IF($B756="","Fix: choose a customer ID",IF(COUNTIF(Customers!$A$11:$A$5000,$B756)=0,"Fix: unknown customer ID",IF(COUNTIF(Customers!$A$11:$A$5000,$B756)&gt;1,"Fix: customer ID used twice on Customers",IF(NOT(ISNUMBER($D756)),"Fix: date received",IF(OR($D756&lt;36526,$D756&lt;&gt;INT($D756)),"Fix: date received",IF($D756&gt;AsOf,"Fix: date received is after the as-of date",IF(NOT(ISNUMBER($E756)),"Fix: amount must be a number",IF($E756&lt;=0,"Fix: amount must be more than 0",IF(ROUND($E756,2)&lt;&gt;$E756,"Fix: amount in dollars and cents",IF($E756&gt;999999.99,"Fix: amount too large","OK")))))))))))))</f>
        <v/>
      </c>
    </row>
    <row r="757" customFormat="false" ht="15" hidden="false" customHeight="false" outlineLevel="0" collapsed="false">
      <c r="A757" s="11"/>
      <c r="B757" s="11"/>
      <c r="C757" s="15" t="str">
        <f aca="false">IF($B757="","",IFERROR(INDEX(Customers!$B$11:$B$5000,MATCH($B757,Customers!$A$11:$A$5000,0)),"Unknown ID"))</f>
        <v/>
      </c>
      <c r="D757" s="12"/>
      <c r="E757" s="18"/>
      <c r="F757" s="11"/>
      <c r="G757" s="15" t="str">
        <f aca="false">IF(AND($A757="",$B757="",$D757="",$E757="",$F757=""),"",IF($A757="","Fix: add a payment ID",IF(COUNTIF($A$6:$A$5000,$A757)+COUNTIF(Charges!$A$6:$A$5000,$A757)&gt;1,"Fix: duplicate ID",IF($B757="","Fix: choose a customer ID",IF(COUNTIF(Customers!$A$11:$A$5000,$B757)=0,"Fix: unknown customer ID",IF(COUNTIF(Customers!$A$11:$A$5000,$B757)&gt;1,"Fix: customer ID used twice on Customers",IF(NOT(ISNUMBER($D757)),"Fix: date received",IF(OR($D757&lt;36526,$D757&lt;&gt;INT($D757)),"Fix: date received",IF($D757&gt;AsOf,"Fix: date received is after the as-of date",IF(NOT(ISNUMBER($E757)),"Fix: amount must be a number",IF($E757&lt;=0,"Fix: amount must be more than 0",IF(ROUND($E757,2)&lt;&gt;$E757,"Fix: amount in dollars and cents",IF($E757&gt;999999.99,"Fix: amount too large","OK")))))))))))))</f>
        <v/>
      </c>
    </row>
    <row r="758" customFormat="false" ht="15" hidden="false" customHeight="false" outlineLevel="0" collapsed="false">
      <c r="A758" s="11"/>
      <c r="B758" s="11"/>
      <c r="C758" s="15" t="str">
        <f aca="false">IF($B758="","",IFERROR(INDEX(Customers!$B$11:$B$5000,MATCH($B758,Customers!$A$11:$A$5000,0)),"Unknown ID"))</f>
        <v/>
      </c>
      <c r="D758" s="12"/>
      <c r="E758" s="18"/>
      <c r="F758" s="11"/>
      <c r="G758" s="15" t="str">
        <f aca="false">IF(AND($A758="",$B758="",$D758="",$E758="",$F758=""),"",IF($A758="","Fix: add a payment ID",IF(COUNTIF($A$6:$A$5000,$A758)+COUNTIF(Charges!$A$6:$A$5000,$A758)&gt;1,"Fix: duplicate ID",IF($B758="","Fix: choose a customer ID",IF(COUNTIF(Customers!$A$11:$A$5000,$B758)=0,"Fix: unknown customer ID",IF(COUNTIF(Customers!$A$11:$A$5000,$B758)&gt;1,"Fix: customer ID used twice on Customers",IF(NOT(ISNUMBER($D758)),"Fix: date received",IF(OR($D758&lt;36526,$D758&lt;&gt;INT($D758)),"Fix: date received",IF($D758&gt;AsOf,"Fix: date received is after the as-of date",IF(NOT(ISNUMBER($E758)),"Fix: amount must be a number",IF($E758&lt;=0,"Fix: amount must be more than 0",IF(ROUND($E758,2)&lt;&gt;$E758,"Fix: amount in dollars and cents",IF($E758&gt;999999.99,"Fix: amount too large","OK")))))))))))))</f>
        <v/>
      </c>
    </row>
    <row r="759" customFormat="false" ht="15" hidden="false" customHeight="false" outlineLevel="0" collapsed="false">
      <c r="A759" s="11"/>
      <c r="B759" s="11"/>
      <c r="C759" s="15" t="str">
        <f aca="false">IF($B759="","",IFERROR(INDEX(Customers!$B$11:$B$5000,MATCH($B759,Customers!$A$11:$A$5000,0)),"Unknown ID"))</f>
        <v/>
      </c>
      <c r="D759" s="12"/>
      <c r="E759" s="18"/>
      <c r="F759" s="11"/>
      <c r="G759" s="15" t="str">
        <f aca="false">IF(AND($A759="",$B759="",$D759="",$E759="",$F759=""),"",IF($A759="","Fix: add a payment ID",IF(COUNTIF($A$6:$A$5000,$A759)+COUNTIF(Charges!$A$6:$A$5000,$A759)&gt;1,"Fix: duplicate ID",IF($B759="","Fix: choose a customer ID",IF(COUNTIF(Customers!$A$11:$A$5000,$B759)=0,"Fix: unknown customer ID",IF(COUNTIF(Customers!$A$11:$A$5000,$B759)&gt;1,"Fix: customer ID used twice on Customers",IF(NOT(ISNUMBER($D759)),"Fix: date received",IF(OR($D759&lt;36526,$D759&lt;&gt;INT($D759)),"Fix: date received",IF($D759&gt;AsOf,"Fix: date received is after the as-of date",IF(NOT(ISNUMBER($E759)),"Fix: amount must be a number",IF($E759&lt;=0,"Fix: amount must be more than 0",IF(ROUND($E759,2)&lt;&gt;$E759,"Fix: amount in dollars and cents",IF($E759&gt;999999.99,"Fix: amount too large","OK")))))))))))))</f>
        <v/>
      </c>
    </row>
    <row r="760" customFormat="false" ht="15" hidden="false" customHeight="false" outlineLevel="0" collapsed="false">
      <c r="A760" s="11"/>
      <c r="B760" s="11"/>
      <c r="C760" s="15" t="str">
        <f aca="false">IF($B760="","",IFERROR(INDEX(Customers!$B$11:$B$5000,MATCH($B760,Customers!$A$11:$A$5000,0)),"Unknown ID"))</f>
        <v/>
      </c>
      <c r="D760" s="12"/>
      <c r="E760" s="18"/>
      <c r="F760" s="11"/>
      <c r="G760" s="15" t="str">
        <f aca="false">IF(AND($A760="",$B760="",$D760="",$E760="",$F760=""),"",IF($A760="","Fix: add a payment ID",IF(COUNTIF($A$6:$A$5000,$A760)+COUNTIF(Charges!$A$6:$A$5000,$A760)&gt;1,"Fix: duplicate ID",IF($B760="","Fix: choose a customer ID",IF(COUNTIF(Customers!$A$11:$A$5000,$B760)=0,"Fix: unknown customer ID",IF(COUNTIF(Customers!$A$11:$A$5000,$B760)&gt;1,"Fix: customer ID used twice on Customers",IF(NOT(ISNUMBER($D760)),"Fix: date received",IF(OR($D760&lt;36526,$D760&lt;&gt;INT($D760)),"Fix: date received",IF($D760&gt;AsOf,"Fix: date received is after the as-of date",IF(NOT(ISNUMBER($E760)),"Fix: amount must be a number",IF($E760&lt;=0,"Fix: amount must be more than 0",IF(ROUND($E760,2)&lt;&gt;$E760,"Fix: amount in dollars and cents",IF($E760&gt;999999.99,"Fix: amount too large","OK")))))))))))))</f>
        <v/>
      </c>
    </row>
    <row r="761" customFormat="false" ht="15" hidden="false" customHeight="false" outlineLevel="0" collapsed="false">
      <c r="A761" s="11"/>
      <c r="B761" s="11"/>
      <c r="C761" s="15" t="str">
        <f aca="false">IF($B761="","",IFERROR(INDEX(Customers!$B$11:$B$5000,MATCH($B761,Customers!$A$11:$A$5000,0)),"Unknown ID"))</f>
        <v/>
      </c>
      <c r="D761" s="12"/>
      <c r="E761" s="18"/>
      <c r="F761" s="11"/>
      <c r="G761" s="15" t="str">
        <f aca="false">IF(AND($A761="",$B761="",$D761="",$E761="",$F761=""),"",IF($A761="","Fix: add a payment ID",IF(COUNTIF($A$6:$A$5000,$A761)+COUNTIF(Charges!$A$6:$A$5000,$A761)&gt;1,"Fix: duplicate ID",IF($B761="","Fix: choose a customer ID",IF(COUNTIF(Customers!$A$11:$A$5000,$B761)=0,"Fix: unknown customer ID",IF(COUNTIF(Customers!$A$11:$A$5000,$B761)&gt;1,"Fix: customer ID used twice on Customers",IF(NOT(ISNUMBER($D761)),"Fix: date received",IF(OR($D761&lt;36526,$D761&lt;&gt;INT($D761)),"Fix: date received",IF($D761&gt;AsOf,"Fix: date received is after the as-of date",IF(NOT(ISNUMBER($E761)),"Fix: amount must be a number",IF($E761&lt;=0,"Fix: amount must be more than 0",IF(ROUND($E761,2)&lt;&gt;$E761,"Fix: amount in dollars and cents",IF($E761&gt;999999.99,"Fix: amount too large","OK")))))))))))))</f>
        <v/>
      </c>
    </row>
    <row r="762" customFormat="false" ht="15" hidden="false" customHeight="false" outlineLevel="0" collapsed="false">
      <c r="A762" s="11"/>
      <c r="B762" s="11"/>
      <c r="C762" s="15" t="str">
        <f aca="false">IF($B762="","",IFERROR(INDEX(Customers!$B$11:$B$5000,MATCH($B762,Customers!$A$11:$A$5000,0)),"Unknown ID"))</f>
        <v/>
      </c>
      <c r="D762" s="12"/>
      <c r="E762" s="18"/>
      <c r="F762" s="11"/>
      <c r="G762" s="15" t="str">
        <f aca="false">IF(AND($A762="",$B762="",$D762="",$E762="",$F762=""),"",IF($A762="","Fix: add a payment ID",IF(COUNTIF($A$6:$A$5000,$A762)+COUNTIF(Charges!$A$6:$A$5000,$A762)&gt;1,"Fix: duplicate ID",IF($B762="","Fix: choose a customer ID",IF(COUNTIF(Customers!$A$11:$A$5000,$B762)=0,"Fix: unknown customer ID",IF(COUNTIF(Customers!$A$11:$A$5000,$B762)&gt;1,"Fix: customer ID used twice on Customers",IF(NOT(ISNUMBER($D762)),"Fix: date received",IF(OR($D762&lt;36526,$D762&lt;&gt;INT($D762)),"Fix: date received",IF($D762&gt;AsOf,"Fix: date received is after the as-of date",IF(NOT(ISNUMBER($E762)),"Fix: amount must be a number",IF($E762&lt;=0,"Fix: amount must be more than 0",IF(ROUND($E762,2)&lt;&gt;$E762,"Fix: amount in dollars and cents",IF($E762&gt;999999.99,"Fix: amount too large","OK")))))))))))))</f>
        <v/>
      </c>
    </row>
    <row r="763" customFormat="false" ht="15" hidden="false" customHeight="false" outlineLevel="0" collapsed="false">
      <c r="A763" s="11"/>
      <c r="B763" s="11"/>
      <c r="C763" s="15" t="str">
        <f aca="false">IF($B763="","",IFERROR(INDEX(Customers!$B$11:$B$5000,MATCH($B763,Customers!$A$11:$A$5000,0)),"Unknown ID"))</f>
        <v/>
      </c>
      <c r="D763" s="12"/>
      <c r="E763" s="18"/>
      <c r="F763" s="11"/>
      <c r="G763" s="15" t="str">
        <f aca="false">IF(AND($A763="",$B763="",$D763="",$E763="",$F763=""),"",IF($A763="","Fix: add a payment ID",IF(COUNTIF($A$6:$A$5000,$A763)+COUNTIF(Charges!$A$6:$A$5000,$A763)&gt;1,"Fix: duplicate ID",IF($B763="","Fix: choose a customer ID",IF(COUNTIF(Customers!$A$11:$A$5000,$B763)=0,"Fix: unknown customer ID",IF(COUNTIF(Customers!$A$11:$A$5000,$B763)&gt;1,"Fix: customer ID used twice on Customers",IF(NOT(ISNUMBER($D763)),"Fix: date received",IF(OR($D763&lt;36526,$D763&lt;&gt;INT($D763)),"Fix: date received",IF($D763&gt;AsOf,"Fix: date received is after the as-of date",IF(NOT(ISNUMBER($E763)),"Fix: amount must be a number",IF($E763&lt;=0,"Fix: amount must be more than 0",IF(ROUND($E763,2)&lt;&gt;$E763,"Fix: amount in dollars and cents",IF($E763&gt;999999.99,"Fix: amount too large","OK")))))))))))))</f>
        <v/>
      </c>
    </row>
    <row r="764" customFormat="false" ht="15" hidden="false" customHeight="false" outlineLevel="0" collapsed="false">
      <c r="A764" s="11"/>
      <c r="B764" s="11"/>
      <c r="C764" s="15" t="str">
        <f aca="false">IF($B764="","",IFERROR(INDEX(Customers!$B$11:$B$5000,MATCH($B764,Customers!$A$11:$A$5000,0)),"Unknown ID"))</f>
        <v/>
      </c>
      <c r="D764" s="12"/>
      <c r="E764" s="18"/>
      <c r="F764" s="11"/>
      <c r="G764" s="15" t="str">
        <f aca="false">IF(AND($A764="",$B764="",$D764="",$E764="",$F764=""),"",IF($A764="","Fix: add a payment ID",IF(COUNTIF($A$6:$A$5000,$A764)+COUNTIF(Charges!$A$6:$A$5000,$A764)&gt;1,"Fix: duplicate ID",IF($B764="","Fix: choose a customer ID",IF(COUNTIF(Customers!$A$11:$A$5000,$B764)=0,"Fix: unknown customer ID",IF(COUNTIF(Customers!$A$11:$A$5000,$B764)&gt;1,"Fix: customer ID used twice on Customers",IF(NOT(ISNUMBER($D764)),"Fix: date received",IF(OR($D764&lt;36526,$D764&lt;&gt;INT($D764)),"Fix: date received",IF($D764&gt;AsOf,"Fix: date received is after the as-of date",IF(NOT(ISNUMBER($E764)),"Fix: amount must be a number",IF($E764&lt;=0,"Fix: amount must be more than 0",IF(ROUND($E764,2)&lt;&gt;$E764,"Fix: amount in dollars and cents",IF($E764&gt;999999.99,"Fix: amount too large","OK")))))))))))))</f>
        <v/>
      </c>
    </row>
    <row r="765" customFormat="false" ht="15" hidden="false" customHeight="false" outlineLevel="0" collapsed="false">
      <c r="A765" s="11"/>
      <c r="B765" s="11"/>
      <c r="C765" s="15" t="str">
        <f aca="false">IF($B765="","",IFERROR(INDEX(Customers!$B$11:$B$5000,MATCH($B765,Customers!$A$11:$A$5000,0)),"Unknown ID"))</f>
        <v/>
      </c>
      <c r="D765" s="12"/>
      <c r="E765" s="18"/>
      <c r="F765" s="11"/>
      <c r="G765" s="15" t="str">
        <f aca="false">IF(AND($A765="",$B765="",$D765="",$E765="",$F765=""),"",IF($A765="","Fix: add a payment ID",IF(COUNTIF($A$6:$A$5000,$A765)+COUNTIF(Charges!$A$6:$A$5000,$A765)&gt;1,"Fix: duplicate ID",IF($B765="","Fix: choose a customer ID",IF(COUNTIF(Customers!$A$11:$A$5000,$B765)=0,"Fix: unknown customer ID",IF(COUNTIF(Customers!$A$11:$A$5000,$B765)&gt;1,"Fix: customer ID used twice on Customers",IF(NOT(ISNUMBER($D765)),"Fix: date received",IF(OR($D765&lt;36526,$D765&lt;&gt;INT($D765)),"Fix: date received",IF($D765&gt;AsOf,"Fix: date received is after the as-of date",IF(NOT(ISNUMBER($E765)),"Fix: amount must be a number",IF($E765&lt;=0,"Fix: amount must be more than 0",IF(ROUND($E765,2)&lt;&gt;$E765,"Fix: amount in dollars and cents",IF($E765&gt;999999.99,"Fix: amount too large","OK")))))))))))))</f>
        <v/>
      </c>
    </row>
    <row r="766" customFormat="false" ht="15" hidden="false" customHeight="false" outlineLevel="0" collapsed="false">
      <c r="A766" s="11"/>
      <c r="B766" s="11"/>
      <c r="C766" s="15" t="str">
        <f aca="false">IF($B766="","",IFERROR(INDEX(Customers!$B$11:$B$5000,MATCH($B766,Customers!$A$11:$A$5000,0)),"Unknown ID"))</f>
        <v/>
      </c>
      <c r="D766" s="12"/>
      <c r="E766" s="18"/>
      <c r="F766" s="11"/>
      <c r="G766" s="15" t="str">
        <f aca="false">IF(AND($A766="",$B766="",$D766="",$E766="",$F766=""),"",IF($A766="","Fix: add a payment ID",IF(COUNTIF($A$6:$A$5000,$A766)+COUNTIF(Charges!$A$6:$A$5000,$A766)&gt;1,"Fix: duplicate ID",IF($B766="","Fix: choose a customer ID",IF(COUNTIF(Customers!$A$11:$A$5000,$B766)=0,"Fix: unknown customer ID",IF(COUNTIF(Customers!$A$11:$A$5000,$B766)&gt;1,"Fix: customer ID used twice on Customers",IF(NOT(ISNUMBER($D766)),"Fix: date received",IF(OR($D766&lt;36526,$D766&lt;&gt;INT($D766)),"Fix: date received",IF($D766&gt;AsOf,"Fix: date received is after the as-of date",IF(NOT(ISNUMBER($E766)),"Fix: amount must be a number",IF($E766&lt;=0,"Fix: amount must be more than 0",IF(ROUND($E766,2)&lt;&gt;$E766,"Fix: amount in dollars and cents",IF($E766&gt;999999.99,"Fix: amount too large","OK")))))))))))))</f>
        <v/>
      </c>
    </row>
    <row r="767" customFormat="false" ht="15" hidden="false" customHeight="false" outlineLevel="0" collapsed="false">
      <c r="A767" s="11"/>
      <c r="B767" s="11"/>
      <c r="C767" s="15" t="str">
        <f aca="false">IF($B767="","",IFERROR(INDEX(Customers!$B$11:$B$5000,MATCH($B767,Customers!$A$11:$A$5000,0)),"Unknown ID"))</f>
        <v/>
      </c>
      <c r="D767" s="12"/>
      <c r="E767" s="18"/>
      <c r="F767" s="11"/>
      <c r="G767" s="15" t="str">
        <f aca="false">IF(AND($A767="",$B767="",$D767="",$E767="",$F767=""),"",IF($A767="","Fix: add a payment ID",IF(COUNTIF($A$6:$A$5000,$A767)+COUNTIF(Charges!$A$6:$A$5000,$A767)&gt;1,"Fix: duplicate ID",IF($B767="","Fix: choose a customer ID",IF(COUNTIF(Customers!$A$11:$A$5000,$B767)=0,"Fix: unknown customer ID",IF(COUNTIF(Customers!$A$11:$A$5000,$B767)&gt;1,"Fix: customer ID used twice on Customers",IF(NOT(ISNUMBER($D767)),"Fix: date received",IF(OR($D767&lt;36526,$D767&lt;&gt;INT($D767)),"Fix: date received",IF($D767&gt;AsOf,"Fix: date received is after the as-of date",IF(NOT(ISNUMBER($E767)),"Fix: amount must be a number",IF($E767&lt;=0,"Fix: amount must be more than 0",IF(ROUND($E767,2)&lt;&gt;$E767,"Fix: amount in dollars and cents",IF($E767&gt;999999.99,"Fix: amount too large","OK")))))))))))))</f>
        <v/>
      </c>
    </row>
    <row r="768" customFormat="false" ht="15" hidden="false" customHeight="false" outlineLevel="0" collapsed="false">
      <c r="A768" s="11"/>
      <c r="B768" s="11"/>
      <c r="C768" s="15" t="str">
        <f aca="false">IF($B768="","",IFERROR(INDEX(Customers!$B$11:$B$5000,MATCH($B768,Customers!$A$11:$A$5000,0)),"Unknown ID"))</f>
        <v/>
      </c>
      <c r="D768" s="12"/>
      <c r="E768" s="18"/>
      <c r="F768" s="11"/>
      <c r="G768" s="15" t="str">
        <f aca="false">IF(AND($A768="",$B768="",$D768="",$E768="",$F768=""),"",IF($A768="","Fix: add a payment ID",IF(COUNTIF($A$6:$A$5000,$A768)+COUNTIF(Charges!$A$6:$A$5000,$A768)&gt;1,"Fix: duplicate ID",IF($B768="","Fix: choose a customer ID",IF(COUNTIF(Customers!$A$11:$A$5000,$B768)=0,"Fix: unknown customer ID",IF(COUNTIF(Customers!$A$11:$A$5000,$B768)&gt;1,"Fix: customer ID used twice on Customers",IF(NOT(ISNUMBER($D768)),"Fix: date received",IF(OR($D768&lt;36526,$D768&lt;&gt;INT($D768)),"Fix: date received",IF($D768&gt;AsOf,"Fix: date received is after the as-of date",IF(NOT(ISNUMBER($E768)),"Fix: amount must be a number",IF($E768&lt;=0,"Fix: amount must be more than 0",IF(ROUND($E768,2)&lt;&gt;$E768,"Fix: amount in dollars and cents",IF($E768&gt;999999.99,"Fix: amount too large","OK")))))))))))))</f>
        <v/>
      </c>
    </row>
    <row r="769" customFormat="false" ht="15" hidden="false" customHeight="false" outlineLevel="0" collapsed="false">
      <c r="A769" s="11"/>
      <c r="B769" s="11"/>
      <c r="C769" s="15" t="str">
        <f aca="false">IF($B769="","",IFERROR(INDEX(Customers!$B$11:$B$5000,MATCH($B769,Customers!$A$11:$A$5000,0)),"Unknown ID"))</f>
        <v/>
      </c>
      <c r="D769" s="12"/>
      <c r="E769" s="18"/>
      <c r="F769" s="11"/>
      <c r="G769" s="15" t="str">
        <f aca="false">IF(AND($A769="",$B769="",$D769="",$E769="",$F769=""),"",IF($A769="","Fix: add a payment ID",IF(COUNTIF($A$6:$A$5000,$A769)+COUNTIF(Charges!$A$6:$A$5000,$A769)&gt;1,"Fix: duplicate ID",IF($B769="","Fix: choose a customer ID",IF(COUNTIF(Customers!$A$11:$A$5000,$B769)=0,"Fix: unknown customer ID",IF(COUNTIF(Customers!$A$11:$A$5000,$B769)&gt;1,"Fix: customer ID used twice on Customers",IF(NOT(ISNUMBER($D769)),"Fix: date received",IF(OR($D769&lt;36526,$D769&lt;&gt;INT($D769)),"Fix: date received",IF($D769&gt;AsOf,"Fix: date received is after the as-of date",IF(NOT(ISNUMBER($E769)),"Fix: amount must be a number",IF($E769&lt;=0,"Fix: amount must be more than 0",IF(ROUND($E769,2)&lt;&gt;$E769,"Fix: amount in dollars and cents",IF($E769&gt;999999.99,"Fix: amount too large","OK")))))))))))))</f>
        <v/>
      </c>
    </row>
    <row r="770" customFormat="false" ht="15" hidden="false" customHeight="false" outlineLevel="0" collapsed="false">
      <c r="A770" s="11"/>
      <c r="B770" s="11"/>
      <c r="C770" s="15" t="str">
        <f aca="false">IF($B770="","",IFERROR(INDEX(Customers!$B$11:$B$5000,MATCH($B770,Customers!$A$11:$A$5000,0)),"Unknown ID"))</f>
        <v/>
      </c>
      <c r="D770" s="12"/>
      <c r="E770" s="18"/>
      <c r="F770" s="11"/>
      <c r="G770" s="15" t="str">
        <f aca="false">IF(AND($A770="",$B770="",$D770="",$E770="",$F770=""),"",IF($A770="","Fix: add a payment ID",IF(COUNTIF($A$6:$A$5000,$A770)+COUNTIF(Charges!$A$6:$A$5000,$A770)&gt;1,"Fix: duplicate ID",IF($B770="","Fix: choose a customer ID",IF(COUNTIF(Customers!$A$11:$A$5000,$B770)=0,"Fix: unknown customer ID",IF(COUNTIF(Customers!$A$11:$A$5000,$B770)&gt;1,"Fix: customer ID used twice on Customers",IF(NOT(ISNUMBER($D770)),"Fix: date received",IF(OR($D770&lt;36526,$D770&lt;&gt;INT($D770)),"Fix: date received",IF($D770&gt;AsOf,"Fix: date received is after the as-of date",IF(NOT(ISNUMBER($E770)),"Fix: amount must be a number",IF($E770&lt;=0,"Fix: amount must be more than 0",IF(ROUND($E770,2)&lt;&gt;$E770,"Fix: amount in dollars and cents",IF($E770&gt;999999.99,"Fix: amount too large","OK")))))))))))))</f>
        <v/>
      </c>
    </row>
    <row r="771" customFormat="false" ht="15" hidden="false" customHeight="false" outlineLevel="0" collapsed="false">
      <c r="A771" s="11"/>
      <c r="B771" s="11"/>
      <c r="C771" s="15" t="str">
        <f aca="false">IF($B771="","",IFERROR(INDEX(Customers!$B$11:$B$5000,MATCH($B771,Customers!$A$11:$A$5000,0)),"Unknown ID"))</f>
        <v/>
      </c>
      <c r="D771" s="12"/>
      <c r="E771" s="18"/>
      <c r="F771" s="11"/>
      <c r="G771" s="15" t="str">
        <f aca="false">IF(AND($A771="",$B771="",$D771="",$E771="",$F771=""),"",IF($A771="","Fix: add a payment ID",IF(COUNTIF($A$6:$A$5000,$A771)+COUNTIF(Charges!$A$6:$A$5000,$A771)&gt;1,"Fix: duplicate ID",IF($B771="","Fix: choose a customer ID",IF(COUNTIF(Customers!$A$11:$A$5000,$B771)=0,"Fix: unknown customer ID",IF(COUNTIF(Customers!$A$11:$A$5000,$B771)&gt;1,"Fix: customer ID used twice on Customers",IF(NOT(ISNUMBER($D771)),"Fix: date received",IF(OR($D771&lt;36526,$D771&lt;&gt;INT($D771)),"Fix: date received",IF($D771&gt;AsOf,"Fix: date received is after the as-of date",IF(NOT(ISNUMBER($E771)),"Fix: amount must be a number",IF($E771&lt;=0,"Fix: amount must be more than 0",IF(ROUND($E771,2)&lt;&gt;$E771,"Fix: amount in dollars and cents",IF($E771&gt;999999.99,"Fix: amount too large","OK")))))))))))))</f>
        <v/>
      </c>
    </row>
    <row r="772" customFormat="false" ht="15" hidden="false" customHeight="false" outlineLevel="0" collapsed="false">
      <c r="A772" s="11"/>
      <c r="B772" s="11"/>
      <c r="C772" s="15" t="str">
        <f aca="false">IF($B772="","",IFERROR(INDEX(Customers!$B$11:$B$5000,MATCH($B772,Customers!$A$11:$A$5000,0)),"Unknown ID"))</f>
        <v/>
      </c>
      <c r="D772" s="12"/>
      <c r="E772" s="18"/>
      <c r="F772" s="11"/>
      <c r="G772" s="15" t="str">
        <f aca="false">IF(AND($A772="",$B772="",$D772="",$E772="",$F772=""),"",IF($A772="","Fix: add a payment ID",IF(COUNTIF($A$6:$A$5000,$A772)+COUNTIF(Charges!$A$6:$A$5000,$A772)&gt;1,"Fix: duplicate ID",IF($B772="","Fix: choose a customer ID",IF(COUNTIF(Customers!$A$11:$A$5000,$B772)=0,"Fix: unknown customer ID",IF(COUNTIF(Customers!$A$11:$A$5000,$B772)&gt;1,"Fix: customer ID used twice on Customers",IF(NOT(ISNUMBER($D772)),"Fix: date received",IF(OR($D772&lt;36526,$D772&lt;&gt;INT($D772)),"Fix: date received",IF($D772&gt;AsOf,"Fix: date received is after the as-of date",IF(NOT(ISNUMBER($E772)),"Fix: amount must be a number",IF($E772&lt;=0,"Fix: amount must be more than 0",IF(ROUND($E772,2)&lt;&gt;$E772,"Fix: amount in dollars and cents",IF($E772&gt;999999.99,"Fix: amount too large","OK")))))))))))))</f>
        <v/>
      </c>
    </row>
    <row r="773" customFormat="false" ht="15" hidden="false" customHeight="false" outlineLevel="0" collapsed="false">
      <c r="A773" s="11"/>
      <c r="B773" s="11"/>
      <c r="C773" s="15" t="str">
        <f aca="false">IF($B773="","",IFERROR(INDEX(Customers!$B$11:$B$5000,MATCH($B773,Customers!$A$11:$A$5000,0)),"Unknown ID"))</f>
        <v/>
      </c>
      <c r="D773" s="12"/>
      <c r="E773" s="18"/>
      <c r="F773" s="11"/>
      <c r="G773" s="15" t="str">
        <f aca="false">IF(AND($A773="",$B773="",$D773="",$E773="",$F773=""),"",IF($A773="","Fix: add a payment ID",IF(COUNTIF($A$6:$A$5000,$A773)+COUNTIF(Charges!$A$6:$A$5000,$A773)&gt;1,"Fix: duplicate ID",IF($B773="","Fix: choose a customer ID",IF(COUNTIF(Customers!$A$11:$A$5000,$B773)=0,"Fix: unknown customer ID",IF(COUNTIF(Customers!$A$11:$A$5000,$B773)&gt;1,"Fix: customer ID used twice on Customers",IF(NOT(ISNUMBER($D773)),"Fix: date received",IF(OR($D773&lt;36526,$D773&lt;&gt;INT($D773)),"Fix: date received",IF($D773&gt;AsOf,"Fix: date received is after the as-of date",IF(NOT(ISNUMBER($E773)),"Fix: amount must be a number",IF($E773&lt;=0,"Fix: amount must be more than 0",IF(ROUND($E773,2)&lt;&gt;$E773,"Fix: amount in dollars and cents",IF($E773&gt;999999.99,"Fix: amount too large","OK")))))))))))))</f>
        <v/>
      </c>
    </row>
    <row r="774" customFormat="false" ht="15" hidden="false" customHeight="false" outlineLevel="0" collapsed="false">
      <c r="A774" s="11"/>
      <c r="B774" s="11"/>
      <c r="C774" s="15" t="str">
        <f aca="false">IF($B774="","",IFERROR(INDEX(Customers!$B$11:$B$5000,MATCH($B774,Customers!$A$11:$A$5000,0)),"Unknown ID"))</f>
        <v/>
      </c>
      <c r="D774" s="12"/>
      <c r="E774" s="18"/>
      <c r="F774" s="11"/>
      <c r="G774" s="15" t="str">
        <f aca="false">IF(AND($A774="",$B774="",$D774="",$E774="",$F774=""),"",IF($A774="","Fix: add a payment ID",IF(COUNTIF($A$6:$A$5000,$A774)+COUNTIF(Charges!$A$6:$A$5000,$A774)&gt;1,"Fix: duplicate ID",IF($B774="","Fix: choose a customer ID",IF(COUNTIF(Customers!$A$11:$A$5000,$B774)=0,"Fix: unknown customer ID",IF(COUNTIF(Customers!$A$11:$A$5000,$B774)&gt;1,"Fix: customer ID used twice on Customers",IF(NOT(ISNUMBER($D774)),"Fix: date received",IF(OR($D774&lt;36526,$D774&lt;&gt;INT($D774)),"Fix: date received",IF($D774&gt;AsOf,"Fix: date received is after the as-of date",IF(NOT(ISNUMBER($E774)),"Fix: amount must be a number",IF($E774&lt;=0,"Fix: amount must be more than 0",IF(ROUND($E774,2)&lt;&gt;$E774,"Fix: amount in dollars and cents",IF($E774&gt;999999.99,"Fix: amount too large","OK")))))))))))))</f>
        <v/>
      </c>
    </row>
    <row r="775" customFormat="false" ht="15" hidden="false" customHeight="false" outlineLevel="0" collapsed="false">
      <c r="A775" s="11"/>
      <c r="B775" s="11"/>
      <c r="C775" s="15" t="str">
        <f aca="false">IF($B775="","",IFERROR(INDEX(Customers!$B$11:$B$5000,MATCH($B775,Customers!$A$11:$A$5000,0)),"Unknown ID"))</f>
        <v/>
      </c>
      <c r="D775" s="12"/>
      <c r="E775" s="18"/>
      <c r="F775" s="11"/>
      <c r="G775" s="15" t="str">
        <f aca="false">IF(AND($A775="",$B775="",$D775="",$E775="",$F775=""),"",IF($A775="","Fix: add a payment ID",IF(COUNTIF($A$6:$A$5000,$A775)+COUNTIF(Charges!$A$6:$A$5000,$A775)&gt;1,"Fix: duplicate ID",IF($B775="","Fix: choose a customer ID",IF(COUNTIF(Customers!$A$11:$A$5000,$B775)=0,"Fix: unknown customer ID",IF(COUNTIF(Customers!$A$11:$A$5000,$B775)&gt;1,"Fix: customer ID used twice on Customers",IF(NOT(ISNUMBER($D775)),"Fix: date received",IF(OR($D775&lt;36526,$D775&lt;&gt;INT($D775)),"Fix: date received",IF($D775&gt;AsOf,"Fix: date received is after the as-of date",IF(NOT(ISNUMBER($E775)),"Fix: amount must be a number",IF($E775&lt;=0,"Fix: amount must be more than 0",IF(ROUND($E775,2)&lt;&gt;$E775,"Fix: amount in dollars and cents",IF($E775&gt;999999.99,"Fix: amount too large","OK")))))))))))))</f>
        <v/>
      </c>
    </row>
    <row r="776" customFormat="false" ht="15" hidden="false" customHeight="false" outlineLevel="0" collapsed="false">
      <c r="A776" s="11"/>
      <c r="B776" s="11"/>
      <c r="C776" s="15" t="str">
        <f aca="false">IF($B776="","",IFERROR(INDEX(Customers!$B$11:$B$5000,MATCH($B776,Customers!$A$11:$A$5000,0)),"Unknown ID"))</f>
        <v/>
      </c>
      <c r="D776" s="12"/>
      <c r="E776" s="18"/>
      <c r="F776" s="11"/>
      <c r="G776" s="15" t="str">
        <f aca="false">IF(AND($A776="",$B776="",$D776="",$E776="",$F776=""),"",IF($A776="","Fix: add a payment ID",IF(COUNTIF($A$6:$A$5000,$A776)+COUNTIF(Charges!$A$6:$A$5000,$A776)&gt;1,"Fix: duplicate ID",IF($B776="","Fix: choose a customer ID",IF(COUNTIF(Customers!$A$11:$A$5000,$B776)=0,"Fix: unknown customer ID",IF(COUNTIF(Customers!$A$11:$A$5000,$B776)&gt;1,"Fix: customer ID used twice on Customers",IF(NOT(ISNUMBER($D776)),"Fix: date received",IF(OR($D776&lt;36526,$D776&lt;&gt;INT($D776)),"Fix: date received",IF($D776&gt;AsOf,"Fix: date received is after the as-of date",IF(NOT(ISNUMBER($E776)),"Fix: amount must be a number",IF($E776&lt;=0,"Fix: amount must be more than 0",IF(ROUND($E776,2)&lt;&gt;$E776,"Fix: amount in dollars and cents",IF($E776&gt;999999.99,"Fix: amount too large","OK")))))))))))))</f>
        <v/>
      </c>
    </row>
    <row r="777" customFormat="false" ht="15" hidden="false" customHeight="false" outlineLevel="0" collapsed="false">
      <c r="A777" s="11"/>
      <c r="B777" s="11"/>
      <c r="C777" s="15" t="str">
        <f aca="false">IF($B777="","",IFERROR(INDEX(Customers!$B$11:$B$5000,MATCH($B777,Customers!$A$11:$A$5000,0)),"Unknown ID"))</f>
        <v/>
      </c>
      <c r="D777" s="12"/>
      <c r="E777" s="18"/>
      <c r="F777" s="11"/>
      <c r="G777" s="15" t="str">
        <f aca="false">IF(AND($A777="",$B777="",$D777="",$E777="",$F777=""),"",IF($A777="","Fix: add a payment ID",IF(COUNTIF($A$6:$A$5000,$A777)+COUNTIF(Charges!$A$6:$A$5000,$A777)&gt;1,"Fix: duplicate ID",IF($B777="","Fix: choose a customer ID",IF(COUNTIF(Customers!$A$11:$A$5000,$B777)=0,"Fix: unknown customer ID",IF(COUNTIF(Customers!$A$11:$A$5000,$B777)&gt;1,"Fix: customer ID used twice on Customers",IF(NOT(ISNUMBER($D777)),"Fix: date received",IF(OR($D777&lt;36526,$D777&lt;&gt;INT($D777)),"Fix: date received",IF($D777&gt;AsOf,"Fix: date received is after the as-of date",IF(NOT(ISNUMBER($E777)),"Fix: amount must be a number",IF($E777&lt;=0,"Fix: amount must be more than 0",IF(ROUND($E777,2)&lt;&gt;$E777,"Fix: amount in dollars and cents",IF($E777&gt;999999.99,"Fix: amount too large","OK")))))))))))))</f>
        <v/>
      </c>
    </row>
    <row r="778" customFormat="false" ht="15" hidden="false" customHeight="false" outlineLevel="0" collapsed="false">
      <c r="A778" s="11"/>
      <c r="B778" s="11"/>
      <c r="C778" s="15" t="str">
        <f aca="false">IF($B778="","",IFERROR(INDEX(Customers!$B$11:$B$5000,MATCH($B778,Customers!$A$11:$A$5000,0)),"Unknown ID"))</f>
        <v/>
      </c>
      <c r="D778" s="12"/>
      <c r="E778" s="18"/>
      <c r="F778" s="11"/>
      <c r="G778" s="15" t="str">
        <f aca="false">IF(AND($A778="",$B778="",$D778="",$E778="",$F778=""),"",IF($A778="","Fix: add a payment ID",IF(COUNTIF($A$6:$A$5000,$A778)+COUNTIF(Charges!$A$6:$A$5000,$A778)&gt;1,"Fix: duplicate ID",IF($B778="","Fix: choose a customer ID",IF(COUNTIF(Customers!$A$11:$A$5000,$B778)=0,"Fix: unknown customer ID",IF(COUNTIF(Customers!$A$11:$A$5000,$B778)&gt;1,"Fix: customer ID used twice on Customers",IF(NOT(ISNUMBER($D778)),"Fix: date received",IF(OR($D778&lt;36526,$D778&lt;&gt;INT($D778)),"Fix: date received",IF($D778&gt;AsOf,"Fix: date received is after the as-of date",IF(NOT(ISNUMBER($E778)),"Fix: amount must be a number",IF($E778&lt;=0,"Fix: amount must be more than 0",IF(ROUND($E778,2)&lt;&gt;$E778,"Fix: amount in dollars and cents",IF($E778&gt;999999.99,"Fix: amount too large","OK")))))))))))))</f>
        <v/>
      </c>
    </row>
    <row r="779" customFormat="false" ht="15" hidden="false" customHeight="false" outlineLevel="0" collapsed="false">
      <c r="A779" s="11"/>
      <c r="B779" s="11"/>
      <c r="C779" s="15" t="str">
        <f aca="false">IF($B779="","",IFERROR(INDEX(Customers!$B$11:$B$5000,MATCH($B779,Customers!$A$11:$A$5000,0)),"Unknown ID"))</f>
        <v/>
      </c>
      <c r="D779" s="12"/>
      <c r="E779" s="18"/>
      <c r="F779" s="11"/>
      <c r="G779" s="15" t="str">
        <f aca="false">IF(AND($A779="",$B779="",$D779="",$E779="",$F779=""),"",IF($A779="","Fix: add a payment ID",IF(COUNTIF($A$6:$A$5000,$A779)+COUNTIF(Charges!$A$6:$A$5000,$A779)&gt;1,"Fix: duplicate ID",IF($B779="","Fix: choose a customer ID",IF(COUNTIF(Customers!$A$11:$A$5000,$B779)=0,"Fix: unknown customer ID",IF(COUNTIF(Customers!$A$11:$A$5000,$B779)&gt;1,"Fix: customer ID used twice on Customers",IF(NOT(ISNUMBER($D779)),"Fix: date received",IF(OR($D779&lt;36526,$D779&lt;&gt;INT($D779)),"Fix: date received",IF($D779&gt;AsOf,"Fix: date received is after the as-of date",IF(NOT(ISNUMBER($E779)),"Fix: amount must be a number",IF($E779&lt;=0,"Fix: amount must be more than 0",IF(ROUND($E779,2)&lt;&gt;$E779,"Fix: amount in dollars and cents",IF($E779&gt;999999.99,"Fix: amount too large","OK")))))))))))))</f>
        <v/>
      </c>
    </row>
    <row r="780" customFormat="false" ht="15" hidden="false" customHeight="false" outlineLevel="0" collapsed="false">
      <c r="A780" s="11"/>
      <c r="B780" s="11"/>
      <c r="C780" s="15" t="str">
        <f aca="false">IF($B780="","",IFERROR(INDEX(Customers!$B$11:$B$5000,MATCH($B780,Customers!$A$11:$A$5000,0)),"Unknown ID"))</f>
        <v/>
      </c>
      <c r="D780" s="12"/>
      <c r="E780" s="18"/>
      <c r="F780" s="11"/>
      <c r="G780" s="15" t="str">
        <f aca="false">IF(AND($A780="",$B780="",$D780="",$E780="",$F780=""),"",IF($A780="","Fix: add a payment ID",IF(COUNTIF($A$6:$A$5000,$A780)+COUNTIF(Charges!$A$6:$A$5000,$A780)&gt;1,"Fix: duplicate ID",IF($B780="","Fix: choose a customer ID",IF(COUNTIF(Customers!$A$11:$A$5000,$B780)=0,"Fix: unknown customer ID",IF(COUNTIF(Customers!$A$11:$A$5000,$B780)&gt;1,"Fix: customer ID used twice on Customers",IF(NOT(ISNUMBER($D780)),"Fix: date received",IF(OR($D780&lt;36526,$D780&lt;&gt;INT($D780)),"Fix: date received",IF($D780&gt;AsOf,"Fix: date received is after the as-of date",IF(NOT(ISNUMBER($E780)),"Fix: amount must be a number",IF($E780&lt;=0,"Fix: amount must be more than 0",IF(ROUND($E780,2)&lt;&gt;$E780,"Fix: amount in dollars and cents",IF($E780&gt;999999.99,"Fix: amount too large","OK")))))))))))))</f>
        <v/>
      </c>
    </row>
    <row r="781" customFormat="false" ht="15" hidden="false" customHeight="false" outlineLevel="0" collapsed="false">
      <c r="A781" s="11"/>
      <c r="B781" s="11"/>
      <c r="C781" s="15" t="str">
        <f aca="false">IF($B781="","",IFERROR(INDEX(Customers!$B$11:$B$5000,MATCH($B781,Customers!$A$11:$A$5000,0)),"Unknown ID"))</f>
        <v/>
      </c>
      <c r="D781" s="12"/>
      <c r="E781" s="18"/>
      <c r="F781" s="11"/>
      <c r="G781" s="15" t="str">
        <f aca="false">IF(AND($A781="",$B781="",$D781="",$E781="",$F781=""),"",IF($A781="","Fix: add a payment ID",IF(COUNTIF($A$6:$A$5000,$A781)+COUNTIF(Charges!$A$6:$A$5000,$A781)&gt;1,"Fix: duplicate ID",IF($B781="","Fix: choose a customer ID",IF(COUNTIF(Customers!$A$11:$A$5000,$B781)=0,"Fix: unknown customer ID",IF(COUNTIF(Customers!$A$11:$A$5000,$B781)&gt;1,"Fix: customer ID used twice on Customers",IF(NOT(ISNUMBER($D781)),"Fix: date received",IF(OR($D781&lt;36526,$D781&lt;&gt;INT($D781)),"Fix: date received",IF($D781&gt;AsOf,"Fix: date received is after the as-of date",IF(NOT(ISNUMBER($E781)),"Fix: amount must be a number",IF($E781&lt;=0,"Fix: amount must be more than 0",IF(ROUND($E781,2)&lt;&gt;$E781,"Fix: amount in dollars and cents",IF($E781&gt;999999.99,"Fix: amount too large","OK")))))))))))))</f>
        <v/>
      </c>
    </row>
    <row r="782" customFormat="false" ht="15" hidden="false" customHeight="false" outlineLevel="0" collapsed="false">
      <c r="A782" s="11"/>
      <c r="B782" s="11"/>
      <c r="C782" s="15" t="str">
        <f aca="false">IF($B782="","",IFERROR(INDEX(Customers!$B$11:$B$5000,MATCH($B782,Customers!$A$11:$A$5000,0)),"Unknown ID"))</f>
        <v/>
      </c>
      <c r="D782" s="12"/>
      <c r="E782" s="18"/>
      <c r="F782" s="11"/>
      <c r="G782" s="15" t="str">
        <f aca="false">IF(AND($A782="",$B782="",$D782="",$E782="",$F782=""),"",IF($A782="","Fix: add a payment ID",IF(COUNTIF($A$6:$A$5000,$A782)+COUNTIF(Charges!$A$6:$A$5000,$A782)&gt;1,"Fix: duplicate ID",IF($B782="","Fix: choose a customer ID",IF(COUNTIF(Customers!$A$11:$A$5000,$B782)=0,"Fix: unknown customer ID",IF(COUNTIF(Customers!$A$11:$A$5000,$B782)&gt;1,"Fix: customer ID used twice on Customers",IF(NOT(ISNUMBER($D782)),"Fix: date received",IF(OR($D782&lt;36526,$D782&lt;&gt;INT($D782)),"Fix: date received",IF($D782&gt;AsOf,"Fix: date received is after the as-of date",IF(NOT(ISNUMBER($E782)),"Fix: amount must be a number",IF($E782&lt;=0,"Fix: amount must be more than 0",IF(ROUND($E782,2)&lt;&gt;$E782,"Fix: amount in dollars and cents",IF($E782&gt;999999.99,"Fix: amount too large","OK")))))))))))))</f>
        <v/>
      </c>
    </row>
    <row r="783" customFormat="false" ht="15" hidden="false" customHeight="false" outlineLevel="0" collapsed="false">
      <c r="A783" s="11"/>
      <c r="B783" s="11"/>
      <c r="C783" s="15" t="str">
        <f aca="false">IF($B783="","",IFERROR(INDEX(Customers!$B$11:$B$5000,MATCH($B783,Customers!$A$11:$A$5000,0)),"Unknown ID"))</f>
        <v/>
      </c>
      <c r="D783" s="12"/>
      <c r="E783" s="18"/>
      <c r="F783" s="11"/>
      <c r="G783" s="15" t="str">
        <f aca="false">IF(AND($A783="",$B783="",$D783="",$E783="",$F783=""),"",IF($A783="","Fix: add a payment ID",IF(COUNTIF($A$6:$A$5000,$A783)+COUNTIF(Charges!$A$6:$A$5000,$A783)&gt;1,"Fix: duplicate ID",IF($B783="","Fix: choose a customer ID",IF(COUNTIF(Customers!$A$11:$A$5000,$B783)=0,"Fix: unknown customer ID",IF(COUNTIF(Customers!$A$11:$A$5000,$B783)&gt;1,"Fix: customer ID used twice on Customers",IF(NOT(ISNUMBER($D783)),"Fix: date received",IF(OR($D783&lt;36526,$D783&lt;&gt;INT($D783)),"Fix: date received",IF($D783&gt;AsOf,"Fix: date received is after the as-of date",IF(NOT(ISNUMBER($E783)),"Fix: amount must be a number",IF($E783&lt;=0,"Fix: amount must be more than 0",IF(ROUND($E783,2)&lt;&gt;$E783,"Fix: amount in dollars and cents",IF($E783&gt;999999.99,"Fix: amount too large","OK")))))))))))))</f>
        <v/>
      </c>
    </row>
    <row r="784" customFormat="false" ht="15" hidden="false" customHeight="false" outlineLevel="0" collapsed="false">
      <c r="A784" s="11"/>
      <c r="B784" s="11"/>
      <c r="C784" s="15" t="str">
        <f aca="false">IF($B784="","",IFERROR(INDEX(Customers!$B$11:$B$5000,MATCH($B784,Customers!$A$11:$A$5000,0)),"Unknown ID"))</f>
        <v/>
      </c>
      <c r="D784" s="12"/>
      <c r="E784" s="18"/>
      <c r="F784" s="11"/>
      <c r="G784" s="15" t="str">
        <f aca="false">IF(AND($A784="",$B784="",$D784="",$E784="",$F784=""),"",IF($A784="","Fix: add a payment ID",IF(COUNTIF($A$6:$A$5000,$A784)+COUNTIF(Charges!$A$6:$A$5000,$A784)&gt;1,"Fix: duplicate ID",IF($B784="","Fix: choose a customer ID",IF(COUNTIF(Customers!$A$11:$A$5000,$B784)=0,"Fix: unknown customer ID",IF(COUNTIF(Customers!$A$11:$A$5000,$B784)&gt;1,"Fix: customer ID used twice on Customers",IF(NOT(ISNUMBER($D784)),"Fix: date received",IF(OR($D784&lt;36526,$D784&lt;&gt;INT($D784)),"Fix: date received",IF($D784&gt;AsOf,"Fix: date received is after the as-of date",IF(NOT(ISNUMBER($E784)),"Fix: amount must be a number",IF($E784&lt;=0,"Fix: amount must be more than 0",IF(ROUND($E784,2)&lt;&gt;$E784,"Fix: amount in dollars and cents",IF($E784&gt;999999.99,"Fix: amount too large","OK")))))))))))))</f>
        <v/>
      </c>
    </row>
    <row r="785" customFormat="false" ht="15" hidden="false" customHeight="false" outlineLevel="0" collapsed="false">
      <c r="A785" s="11"/>
      <c r="B785" s="11"/>
      <c r="C785" s="15" t="str">
        <f aca="false">IF($B785="","",IFERROR(INDEX(Customers!$B$11:$B$5000,MATCH($B785,Customers!$A$11:$A$5000,0)),"Unknown ID"))</f>
        <v/>
      </c>
      <c r="D785" s="12"/>
      <c r="E785" s="18"/>
      <c r="F785" s="11"/>
      <c r="G785" s="15" t="str">
        <f aca="false">IF(AND($A785="",$B785="",$D785="",$E785="",$F785=""),"",IF($A785="","Fix: add a payment ID",IF(COUNTIF($A$6:$A$5000,$A785)+COUNTIF(Charges!$A$6:$A$5000,$A785)&gt;1,"Fix: duplicate ID",IF($B785="","Fix: choose a customer ID",IF(COUNTIF(Customers!$A$11:$A$5000,$B785)=0,"Fix: unknown customer ID",IF(COUNTIF(Customers!$A$11:$A$5000,$B785)&gt;1,"Fix: customer ID used twice on Customers",IF(NOT(ISNUMBER($D785)),"Fix: date received",IF(OR($D785&lt;36526,$D785&lt;&gt;INT($D785)),"Fix: date received",IF($D785&gt;AsOf,"Fix: date received is after the as-of date",IF(NOT(ISNUMBER($E785)),"Fix: amount must be a number",IF($E785&lt;=0,"Fix: amount must be more than 0",IF(ROUND($E785,2)&lt;&gt;$E785,"Fix: amount in dollars and cents",IF($E785&gt;999999.99,"Fix: amount too large","OK")))))))))))))</f>
        <v/>
      </c>
    </row>
    <row r="786" customFormat="false" ht="15" hidden="false" customHeight="false" outlineLevel="0" collapsed="false">
      <c r="A786" s="11"/>
      <c r="B786" s="11"/>
      <c r="C786" s="15" t="str">
        <f aca="false">IF($B786="","",IFERROR(INDEX(Customers!$B$11:$B$5000,MATCH($B786,Customers!$A$11:$A$5000,0)),"Unknown ID"))</f>
        <v/>
      </c>
      <c r="D786" s="12"/>
      <c r="E786" s="18"/>
      <c r="F786" s="11"/>
      <c r="G786" s="15" t="str">
        <f aca="false">IF(AND($A786="",$B786="",$D786="",$E786="",$F786=""),"",IF($A786="","Fix: add a payment ID",IF(COUNTIF($A$6:$A$5000,$A786)+COUNTIF(Charges!$A$6:$A$5000,$A786)&gt;1,"Fix: duplicate ID",IF($B786="","Fix: choose a customer ID",IF(COUNTIF(Customers!$A$11:$A$5000,$B786)=0,"Fix: unknown customer ID",IF(COUNTIF(Customers!$A$11:$A$5000,$B786)&gt;1,"Fix: customer ID used twice on Customers",IF(NOT(ISNUMBER($D786)),"Fix: date received",IF(OR($D786&lt;36526,$D786&lt;&gt;INT($D786)),"Fix: date received",IF($D786&gt;AsOf,"Fix: date received is after the as-of date",IF(NOT(ISNUMBER($E786)),"Fix: amount must be a number",IF($E786&lt;=0,"Fix: amount must be more than 0",IF(ROUND($E786,2)&lt;&gt;$E786,"Fix: amount in dollars and cents",IF($E786&gt;999999.99,"Fix: amount too large","OK")))))))))))))</f>
        <v/>
      </c>
    </row>
    <row r="787" customFormat="false" ht="15" hidden="false" customHeight="false" outlineLevel="0" collapsed="false">
      <c r="A787" s="11"/>
      <c r="B787" s="11"/>
      <c r="C787" s="15" t="str">
        <f aca="false">IF($B787="","",IFERROR(INDEX(Customers!$B$11:$B$5000,MATCH($B787,Customers!$A$11:$A$5000,0)),"Unknown ID"))</f>
        <v/>
      </c>
      <c r="D787" s="12"/>
      <c r="E787" s="18"/>
      <c r="F787" s="11"/>
      <c r="G787" s="15" t="str">
        <f aca="false">IF(AND($A787="",$B787="",$D787="",$E787="",$F787=""),"",IF($A787="","Fix: add a payment ID",IF(COUNTIF($A$6:$A$5000,$A787)+COUNTIF(Charges!$A$6:$A$5000,$A787)&gt;1,"Fix: duplicate ID",IF($B787="","Fix: choose a customer ID",IF(COUNTIF(Customers!$A$11:$A$5000,$B787)=0,"Fix: unknown customer ID",IF(COUNTIF(Customers!$A$11:$A$5000,$B787)&gt;1,"Fix: customer ID used twice on Customers",IF(NOT(ISNUMBER($D787)),"Fix: date received",IF(OR($D787&lt;36526,$D787&lt;&gt;INT($D787)),"Fix: date received",IF($D787&gt;AsOf,"Fix: date received is after the as-of date",IF(NOT(ISNUMBER($E787)),"Fix: amount must be a number",IF($E787&lt;=0,"Fix: amount must be more than 0",IF(ROUND($E787,2)&lt;&gt;$E787,"Fix: amount in dollars and cents",IF($E787&gt;999999.99,"Fix: amount too large","OK")))))))))))))</f>
        <v/>
      </c>
    </row>
    <row r="788" customFormat="false" ht="15" hidden="false" customHeight="false" outlineLevel="0" collapsed="false">
      <c r="A788" s="11"/>
      <c r="B788" s="11"/>
      <c r="C788" s="15" t="str">
        <f aca="false">IF($B788="","",IFERROR(INDEX(Customers!$B$11:$B$5000,MATCH($B788,Customers!$A$11:$A$5000,0)),"Unknown ID"))</f>
        <v/>
      </c>
      <c r="D788" s="12"/>
      <c r="E788" s="18"/>
      <c r="F788" s="11"/>
      <c r="G788" s="15" t="str">
        <f aca="false">IF(AND($A788="",$B788="",$D788="",$E788="",$F788=""),"",IF($A788="","Fix: add a payment ID",IF(COUNTIF($A$6:$A$5000,$A788)+COUNTIF(Charges!$A$6:$A$5000,$A788)&gt;1,"Fix: duplicate ID",IF($B788="","Fix: choose a customer ID",IF(COUNTIF(Customers!$A$11:$A$5000,$B788)=0,"Fix: unknown customer ID",IF(COUNTIF(Customers!$A$11:$A$5000,$B788)&gt;1,"Fix: customer ID used twice on Customers",IF(NOT(ISNUMBER($D788)),"Fix: date received",IF(OR($D788&lt;36526,$D788&lt;&gt;INT($D788)),"Fix: date received",IF($D788&gt;AsOf,"Fix: date received is after the as-of date",IF(NOT(ISNUMBER($E788)),"Fix: amount must be a number",IF($E788&lt;=0,"Fix: amount must be more than 0",IF(ROUND($E788,2)&lt;&gt;$E788,"Fix: amount in dollars and cents",IF($E788&gt;999999.99,"Fix: amount too large","OK")))))))))))))</f>
        <v/>
      </c>
    </row>
    <row r="789" customFormat="false" ht="15" hidden="false" customHeight="false" outlineLevel="0" collapsed="false">
      <c r="A789" s="11"/>
      <c r="B789" s="11"/>
      <c r="C789" s="15" t="str">
        <f aca="false">IF($B789="","",IFERROR(INDEX(Customers!$B$11:$B$5000,MATCH($B789,Customers!$A$11:$A$5000,0)),"Unknown ID"))</f>
        <v/>
      </c>
      <c r="D789" s="12"/>
      <c r="E789" s="18"/>
      <c r="F789" s="11"/>
      <c r="G789" s="15" t="str">
        <f aca="false">IF(AND($A789="",$B789="",$D789="",$E789="",$F789=""),"",IF($A789="","Fix: add a payment ID",IF(COUNTIF($A$6:$A$5000,$A789)+COUNTIF(Charges!$A$6:$A$5000,$A789)&gt;1,"Fix: duplicate ID",IF($B789="","Fix: choose a customer ID",IF(COUNTIF(Customers!$A$11:$A$5000,$B789)=0,"Fix: unknown customer ID",IF(COUNTIF(Customers!$A$11:$A$5000,$B789)&gt;1,"Fix: customer ID used twice on Customers",IF(NOT(ISNUMBER($D789)),"Fix: date received",IF(OR($D789&lt;36526,$D789&lt;&gt;INT($D789)),"Fix: date received",IF($D789&gt;AsOf,"Fix: date received is after the as-of date",IF(NOT(ISNUMBER($E789)),"Fix: amount must be a number",IF($E789&lt;=0,"Fix: amount must be more than 0",IF(ROUND($E789,2)&lt;&gt;$E789,"Fix: amount in dollars and cents",IF($E789&gt;999999.99,"Fix: amount too large","OK")))))))))))))</f>
        <v/>
      </c>
    </row>
    <row r="790" customFormat="false" ht="15" hidden="false" customHeight="false" outlineLevel="0" collapsed="false">
      <c r="A790" s="11"/>
      <c r="B790" s="11"/>
      <c r="C790" s="15" t="str">
        <f aca="false">IF($B790="","",IFERROR(INDEX(Customers!$B$11:$B$5000,MATCH($B790,Customers!$A$11:$A$5000,0)),"Unknown ID"))</f>
        <v/>
      </c>
      <c r="D790" s="12"/>
      <c r="E790" s="18"/>
      <c r="F790" s="11"/>
      <c r="G790" s="15" t="str">
        <f aca="false">IF(AND($A790="",$B790="",$D790="",$E790="",$F790=""),"",IF($A790="","Fix: add a payment ID",IF(COUNTIF($A$6:$A$5000,$A790)+COUNTIF(Charges!$A$6:$A$5000,$A790)&gt;1,"Fix: duplicate ID",IF($B790="","Fix: choose a customer ID",IF(COUNTIF(Customers!$A$11:$A$5000,$B790)=0,"Fix: unknown customer ID",IF(COUNTIF(Customers!$A$11:$A$5000,$B790)&gt;1,"Fix: customer ID used twice on Customers",IF(NOT(ISNUMBER($D790)),"Fix: date received",IF(OR($D790&lt;36526,$D790&lt;&gt;INT($D790)),"Fix: date received",IF($D790&gt;AsOf,"Fix: date received is after the as-of date",IF(NOT(ISNUMBER($E790)),"Fix: amount must be a number",IF($E790&lt;=0,"Fix: amount must be more than 0",IF(ROUND($E790,2)&lt;&gt;$E790,"Fix: amount in dollars and cents",IF($E790&gt;999999.99,"Fix: amount too large","OK")))))))))))))</f>
        <v/>
      </c>
    </row>
    <row r="791" customFormat="false" ht="15" hidden="false" customHeight="false" outlineLevel="0" collapsed="false">
      <c r="A791" s="11"/>
      <c r="B791" s="11"/>
      <c r="C791" s="15" t="str">
        <f aca="false">IF($B791="","",IFERROR(INDEX(Customers!$B$11:$B$5000,MATCH($B791,Customers!$A$11:$A$5000,0)),"Unknown ID"))</f>
        <v/>
      </c>
      <c r="D791" s="12"/>
      <c r="E791" s="18"/>
      <c r="F791" s="11"/>
      <c r="G791" s="15" t="str">
        <f aca="false">IF(AND($A791="",$B791="",$D791="",$E791="",$F791=""),"",IF($A791="","Fix: add a payment ID",IF(COUNTIF($A$6:$A$5000,$A791)+COUNTIF(Charges!$A$6:$A$5000,$A791)&gt;1,"Fix: duplicate ID",IF($B791="","Fix: choose a customer ID",IF(COUNTIF(Customers!$A$11:$A$5000,$B791)=0,"Fix: unknown customer ID",IF(COUNTIF(Customers!$A$11:$A$5000,$B791)&gt;1,"Fix: customer ID used twice on Customers",IF(NOT(ISNUMBER($D791)),"Fix: date received",IF(OR($D791&lt;36526,$D791&lt;&gt;INT($D791)),"Fix: date received",IF($D791&gt;AsOf,"Fix: date received is after the as-of date",IF(NOT(ISNUMBER($E791)),"Fix: amount must be a number",IF($E791&lt;=0,"Fix: amount must be more than 0",IF(ROUND($E791,2)&lt;&gt;$E791,"Fix: amount in dollars and cents",IF($E791&gt;999999.99,"Fix: amount too large","OK")))))))))))))</f>
        <v/>
      </c>
    </row>
    <row r="792" customFormat="false" ht="15" hidden="false" customHeight="false" outlineLevel="0" collapsed="false">
      <c r="A792" s="11"/>
      <c r="B792" s="11"/>
      <c r="C792" s="15" t="str">
        <f aca="false">IF($B792="","",IFERROR(INDEX(Customers!$B$11:$B$5000,MATCH($B792,Customers!$A$11:$A$5000,0)),"Unknown ID"))</f>
        <v/>
      </c>
      <c r="D792" s="12"/>
      <c r="E792" s="18"/>
      <c r="F792" s="11"/>
      <c r="G792" s="15" t="str">
        <f aca="false">IF(AND($A792="",$B792="",$D792="",$E792="",$F792=""),"",IF($A792="","Fix: add a payment ID",IF(COUNTIF($A$6:$A$5000,$A792)+COUNTIF(Charges!$A$6:$A$5000,$A792)&gt;1,"Fix: duplicate ID",IF($B792="","Fix: choose a customer ID",IF(COUNTIF(Customers!$A$11:$A$5000,$B792)=0,"Fix: unknown customer ID",IF(COUNTIF(Customers!$A$11:$A$5000,$B792)&gt;1,"Fix: customer ID used twice on Customers",IF(NOT(ISNUMBER($D792)),"Fix: date received",IF(OR($D792&lt;36526,$D792&lt;&gt;INT($D792)),"Fix: date received",IF($D792&gt;AsOf,"Fix: date received is after the as-of date",IF(NOT(ISNUMBER($E792)),"Fix: amount must be a number",IF($E792&lt;=0,"Fix: amount must be more than 0",IF(ROUND($E792,2)&lt;&gt;$E792,"Fix: amount in dollars and cents",IF($E792&gt;999999.99,"Fix: amount too large","OK")))))))))))))</f>
        <v/>
      </c>
    </row>
    <row r="793" customFormat="false" ht="15" hidden="false" customHeight="false" outlineLevel="0" collapsed="false">
      <c r="A793" s="11"/>
      <c r="B793" s="11"/>
      <c r="C793" s="15" t="str">
        <f aca="false">IF($B793="","",IFERROR(INDEX(Customers!$B$11:$B$5000,MATCH($B793,Customers!$A$11:$A$5000,0)),"Unknown ID"))</f>
        <v/>
      </c>
      <c r="D793" s="12"/>
      <c r="E793" s="18"/>
      <c r="F793" s="11"/>
      <c r="G793" s="15" t="str">
        <f aca="false">IF(AND($A793="",$B793="",$D793="",$E793="",$F793=""),"",IF($A793="","Fix: add a payment ID",IF(COUNTIF($A$6:$A$5000,$A793)+COUNTIF(Charges!$A$6:$A$5000,$A793)&gt;1,"Fix: duplicate ID",IF($B793="","Fix: choose a customer ID",IF(COUNTIF(Customers!$A$11:$A$5000,$B793)=0,"Fix: unknown customer ID",IF(COUNTIF(Customers!$A$11:$A$5000,$B793)&gt;1,"Fix: customer ID used twice on Customers",IF(NOT(ISNUMBER($D793)),"Fix: date received",IF(OR($D793&lt;36526,$D793&lt;&gt;INT($D793)),"Fix: date received",IF($D793&gt;AsOf,"Fix: date received is after the as-of date",IF(NOT(ISNUMBER($E793)),"Fix: amount must be a number",IF($E793&lt;=0,"Fix: amount must be more than 0",IF(ROUND($E793,2)&lt;&gt;$E793,"Fix: amount in dollars and cents",IF($E793&gt;999999.99,"Fix: amount too large","OK")))))))))))))</f>
        <v/>
      </c>
    </row>
    <row r="794" customFormat="false" ht="15" hidden="false" customHeight="false" outlineLevel="0" collapsed="false">
      <c r="A794" s="11"/>
      <c r="B794" s="11"/>
      <c r="C794" s="15" t="str">
        <f aca="false">IF($B794="","",IFERROR(INDEX(Customers!$B$11:$B$5000,MATCH($B794,Customers!$A$11:$A$5000,0)),"Unknown ID"))</f>
        <v/>
      </c>
      <c r="D794" s="12"/>
      <c r="E794" s="18"/>
      <c r="F794" s="11"/>
      <c r="G794" s="15" t="str">
        <f aca="false">IF(AND($A794="",$B794="",$D794="",$E794="",$F794=""),"",IF($A794="","Fix: add a payment ID",IF(COUNTIF($A$6:$A$5000,$A794)+COUNTIF(Charges!$A$6:$A$5000,$A794)&gt;1,"Fix: duplicate ID",IF($B794="","Fix: choose a customer ID",IF(COUNTIF(Customers!$A$11:$A$5000,$B794)=0,"Fix: unknown customer ID",IF(COUNTIF(Customers!$A$11:$A$5000,$B794)&gt;1,"Fix: customer ID used twice on Customers",IF(NOT(ISNUMBER($D794)),"Fix: date received",IF(OR($D794&lt;36526,$D794&lt;&gt;INT($D794)),"Fix: date received",IF($D794&gt;AsOf,"Fix: date received is after the as-of date",IF(NOT(ISNUMBER($E794)),"Fix: amount must be a number",IF($E794&lt;=0,"Fix: amount must be more than 0",IF(ROUND($E794,2)&lt;&gt;$E794,"Fix: amount in dollars and cents",IF($E794&gt;999999.99,"Fix: amount too large","OK")))))))))))))</f>
        <v/>
      </c>
    </row>
    <row r="795" customFormat="false" ht="15" hidden="false" customHeight="false" outlineLevel="0" collapsed="false">
      <c r="A795" s="11"/>
      <c r="B795" s="11"/>
      <c r="C795" s="15" t="str">
        <f aca="false">IF($B795="","",IFERROR(INDEX(Customers!$B$11:$B$5000,MATCH($B795,Customers!$A$11:$A$5000,0)),"Unknown ID"))</f>
        <v/>
      </c>
      <c r="D795" s="12"/>
      <c r="E795" s="18"/>
      <c r="F795" s="11"/>
      <c r="G795" s="15" t="str">
        <f aca="false">IF(AND($A795="",$B795="",$D795="",$E795="",$F795=""),"",IF($A795="","Fix: add a payment ID",IF(COUNTIF($A$6:$A$5000,$A795)+COUNTIF(Charges!$A$6:$A$5000,$A795)&gt;1,"Fix: duplicate ID",IF($B795="","Fix: choose a customer ID",IF(COUNTIF(Customers!$A$11:$A$5000,$B795)=0,"Fix: unknown customer ID",IF(COUNTIF(Customers!$A$11:$A$5000,$B795)&gt;1,"Fix: customer ID used twice on Customers",IF(NOT(ISNUMBER($D795)),"Fix: date received",IF(OR($D795&lt;36526,$D795&lt;&gt;INT($D795)),"Fix: date received",IF($D795&gt;AsOf,"Fix: date received is after the as-of date",IF(NOT(ISNUMBER($E795)),"Fix: amount must be a number",IF($E795&lt;=0,"Fix: amount must be more than 0",IF(ROUND($E795,2)&lt;&gt;$E795,"Fix: amount in dollars and cents",IF($E795&gt;999999.99,"Fix: amount too large","OK")))))))))))))</f>
        <v/>
      </c>
    </row>
    <row r="796" customFormat="false" ht="15" hidden="false" customHeight="false" outlineLevel="0" collapsed="false">
      <c r="A796" s="11"/>
      <c r="B796" s="11"/>
      <c r="C796" s="15" t="str">
        <f aca="false">IF($B796="","",IFERROR(INDEX(Customers!$B$11:$B$5000,MATCH($B796,Customers!$A$11:$A$5000,0)),"Unknown ID"))</f>
        <v/>
      </c>
      <c r="D796" s="12"/>
      <c r="E796" s="18"/>
      <c r="F796" s="11"/>
      <c r="G796" s="15" t="str">
        <f aca="false">IF(AND($A796="",$B796="",$D796="",$E796="",$F796=""),"",IF($A796="","Fix: add a payment ID",IF(COUNTIF($A$6:$A$5000,$A796)+COUNTIF(Charges!$A$6:$A$5000,$A796)&gt;1,"Fix: duplicate ID",IF($B796="","Fix: choose a customer ID",IF(COUNTIF(Customers!$A$11:$A$5000,$B796)=0,"Fix: unknown customer ID",IF(COUNTIF(Customers!$A$11:$A$5000,$B796)&gt;1,"Fix: customer ID used twice on Customers",IF(NOT(ISNUMBER($D796)),"Fix: date received",IF(OR($D796&lt;36526,$D796&lt;&gt;INT($D796)),"Fix: date received",IF($D796&gt;AsOf,"Fix: date received is after the as-of date",IF(NOT(ISNUMBER($E796)),"Fix: amount must be a number",IF($E796&lt;=0,"Fix: amount must be more than 0",IF(ROUND($E796,2)&lt;&gt;$E796,"Fix: amount in dollars and cents",IF($E796&gt;999999.99,"Fix: amount too large","OK")))))))))))))</f>
        <v/>
      </c>
    </row>
    <row r="797" customFormat="false" ht="15" hidden="false" customHeight="false" outlineLevel="0" collapsed="false">
      <c r="A797" s="11"/>
      <c r="B797" s="11"/>
      <c r="C797" s="15" t="str">
        <f aca="false">IF($B797="","",IFERROR(INDEX(Customers!$B$11:$B$5000,MATCH($B797,Customers!$A$11:$A$5000,0)),"Unknown ID"))</f>
        <v/>
      </c>
      <c r="D797" s="12"/>
      <c r="E797" s="18"/>
      <c r="F797" s="11"/>
      <c r="G797" s="15" t="str">
        <f aca="false">IF(AND($A797="",$B797="",$D797="",$E797="",$F797=""),"",IF($A797="","Fix: add a payment ID",IF(COUNTIF($A$6:$A$5000,$A797)+COUNTIF(Charges!$A$6:$A$5000,$A797)&gt;1,"Fix: duplicate ID",IF($B797="","Fix: choose a customer ID",IF(COUNTIF(Customers!$A$11:$A$5000,$B797)=0,"Fix: unknown customer ID",IF(COUNTIF(Customers!$A$11:$A$5000,$B797)&gt;1,"Fix: customer ID used twice on Customers",IF(NOT(ISNUMBER($D797)),"Fix: date received",IF(OR($D797&lt;36526,$D797&lt;&gt;INT($D797)),"Fix: date received",IF($D797&gt;AsOf,"Fix: date received is after the as-of date",IF(NOT(ISNUMBER($E797)),"Fix: amount must be a number",IF($E797&lt;=0,"Fix: amount must be more than 0",IF(ROUND($E797,2)&lt;&gt;$E797,"Fix: amount in dollars and cents",IF($E797&gt;999999.99,"Fix: amount too large","OK")))))))))))))</f>
        <v/>
      </c>
    </row>
    <row r="798" customFormat="false" ht="15" hidden="false" customHeight="false" outlineLevel="0" collapsed="false">
      <c r="A798" s="11"/>
      <c r="B798" s="11"/>
      <c r="C798" s="15" t="str">
        <f aca="false">IF($B798="","",IFERROR(INDEX(Customers!$B$11:$B$5000,MATCH($B798,Customers!$A$11:$A$5000,0)),"Unknown ID"))</f>
        <v/>
      </c>
      <c r="D798" s="12"/>
      <c r="E798" s="18"/>
      <c r="F798" s="11"/>
      <c r="G798" s="15" t="str">
        <f aca="false">IF(AND($A798="",$B798="",$D798="",$E798="",$F798=""),"",IF($A798="","Fix: add a payment ID",IF(COUNTIF($A$6:$A$5000,$A798)+COUNTIF(Charges!$A$6:$A$5000,$A798)&gt;1,"Fix: duplicate ID",IF($B798="","Fix: choose a customer ID",IF(COUNTIF(Customers!$A$11:$A$5000,$B798)=0,"Fix: unknown customer ID",IF(COUNTIF(Customers!$A$11:$A$5000,$B798)&gt;1,"Fix: customer ID used twice on Customers",IF(NOT(ISNUMBER($D798)),"Fix: date received",IF(OR($D798&lt;36526,$D798&lt;&gt;INT($D798)),"Fix: date received",IF($D798&gt;AsOf,"Fix: date received is after the as-of date",IF(NOT(ISNUMBER($E798)),"Fix: amount must be a number",IF($E798&lt;=0,"Fix: amount must be more than 0",IF(ROUND($E798,2)&lt;&gt;$E798,"Fix: amount in dollars and cents",IF($E798&gt;999999.99,"Fix: amount too large","OK")))))))))))))</f>
        <v/>
      </c>
    </row>
    <row r="799" customFormat="false" ht="15" hidden="false" customHeight="false" outlineLevel="0" collapsed="false">
      <c r="A799" s="11"/>
      <c r="B799" s="11"/>
      <c r="C799" s="15" t="str">
        <f aca="false">IF($B799="","",IFERROR(INDEX(Customers!$B$11:$B$5000,MATCH($B799,Customers!$A$11:$A$5000,0)),"Unknown ID"))</f>
        <v/>
      </c>
      <c r="D799" s="12"/>
      <c r="E799" s="18"/>
      <c r="F799" s="11"/>
      <c r="G799" s="15" t="str">
        <f aca="false">IF(AND($A799="",$B799="",$D799="",$E799="",$F799=""),"",IF($A799="","Fix: add a payment ID",IF(COUNTIF($A$6:$A$5000,$A799)+COUNTIF(Charges!$A$6:$A$5000,$A799)&gt;1,"Fix: duplicate ID",IF($B799="","Fix: choose a customer ID",IF(COUNTIF(Customers!$A$11:$A$5000,$B799)=0,"Fix: unknown customer ID",IF(COUNTIF(Customers!$A$11:$A$5000,$B799)&gt;1,"Fix: customer ID used twice on Customers",IF(NOT(ISNUMBER($D799)),"Fix: date received",IF(OR($D799&lt;36526,$D799&lt;&gt;INT($D799)),"Fix: date received",IF($D799&gt;AsOf,"Fix: date received is after the as-of date",IF(NOT(ISNUMBER($E799)),"Fix: amount must be a number",IF($E799&lt;=0,"Fix: amount must be more than 0",IF(ROUND($E799,2)&lt;&gt;$E799,"Fix: amount in dollars and cents",IF($E799&gt;999999.99,"Fix: amount too large","OK")))))))))))))</f>
        <v/>
      </c>
    </row>
    <row r="800" customFormat="false" ht="15" hidden="false" customHeight="false" outlineLevel="0" collapsed="false">
      <c r="A800" s="11"/>
      <c r="B800" s="11"/>
      <c r="C800" s="15" t="str">
        <f aca="false">IF($B800="","",IFERROR(INDEX(Customers!$B$11:$B$5000,MATCH($B800,Customers!$A$11:$A$5000,0)),"Unknown ID"))</f>
        <v/>
      </c>
      <c r="D800" s="12"/>
      <c r="E800" s="18"/>
      <c r="F800" s="11"/>
      <c r="G800" s="15" t="str">
        <f aca="false">IF(AND($A800="",$B800="",$D800="",$E800="",$F800=""),"",IF($A800="","Fix: add a payment ID",IF(COUNTIF($A$6:$A$5000,$A800)+COUNTIF(Charges!$A$6:$A$5000,$A800)&gt;1,"Fix: duplicate ID",IF($B800="","Fix: choose a customer ID",IF(COUNTIF(Customers!$A$11:$A$5000,$B800)=0,"Fix: unknown customer ID",IF(COUNTIF(Customers!$A$11:$A$5000,$B800)&gt;1,"Fix: customer ID used twice on Customers",IF(NOT(ISNUMBER($D800)),"Fix: date received",IF(OR($D800&lt;36526,$D800&lt;&gt;INT($D800)),"Fix: date received",IF($D800&gt;AsOf,"Fix: date received is after the as-of date",IF(NOT(ISNUMBER($E800)),"Fix: amount must be a number",IF($E800&lt;=0,"Fix: amount must be more than 0",IF(ROUND($E800,2)&lt;&gt;$E800,"Fix: amount in dollars and cents",IF($E800&gt;999999.99,"Fix: amount too large","OK")))))))))))))</f>
        <v/>
      </c>
    </row>
    <row r="801" customFormat="false" ht="15" hidden="false" customHeight="false" outlineLevel="0" collapsed="false">
      <c r="A801" s="11"/>
      <c r="B801" s="11"/>
      <c r="C801" s="15" t="str">
        <f aca="false">IF($B801="","",IFERROR(INDEX(Customers!$B$11:$B$5000,MATCH($B801,Customers!$A$11:$A$5000,0)),"Unknown ID"))</f>
        <v/>
      </c>
      <c r="D801" s="12"/>
      <c r="E801" s="18"/>
      <c r="F801" s="11"/>
      <c r="G801" s="15" t="str">
        <f aca="false">IF(AND($A801="",$B801="",$D801="",$E801="",$F801=""),"",IF($A801="","Fix: add a payment ID",IF(COUNTIF($A$6:$A$5000,$A801)+COUNTIF(Charges!$A$6:$A$5000,$A801)&gt;1,"Fix: duplicate ID",IF($B801="","Fix: choose a customer ID",IF(COUNTIF(Customers!$A$11:$A$5000,$B801)=0,"Fix: unknown customer ID",IF(COUNTIF(Customers!$A$11:$A$5000,$B801)&gt;1,"Fix: customer ID used twice on Customers",IF(NOT(ISNUMBER($D801)),"Fix: date received",IF(OR($D801&lt;36526,$D801&lt;&gt;INT($D801)),"Fix: date received",IF($D801&gt;AsOf,"Fix: date received is after the as-of date",IF(NOT(ISNUMBER($E801)),"Fix: amount must be a number",IF($E801&lt;=0,"Fix: amount must be more than 0",IF(ROUND($E801,2)&lt;&gt;$E801,"Fix: amount in dollars and cents",IF($E801&gt;999999.99,"Fix: amount too large","OK")))))))))))))</f>
        <v/>
      </c>
    </row>
    <row r="802" customFormat="false" ht="15" hidden="false" customHeight="false" outlineLevel="0" collapsed="false">
      <c r="A802" s="11"/>
      <c r="B802" s="11"/>
      <c r="C802" s="15" t="str">
        <f aca="false">IF($B802="","",IFERROR(INDEX(Customers!$B$11:$B$5000,MATCH($B802,Customers!$A$11:$A$5000,0)),"Unknown ID"))</f>
        <v/>
      </c>
      <c r="D802" s="12"/>
      <c r="E802" s="18"/>
      <c r="F802" s="11"/>
      <c r="G802" s="15" t="str">
        <f aca="false">IF(AND($A802="",$B802="",$D802="",$E802="",$F802=""),"",IF($A802="","Fix: add a payment ID",IF(COUNTIF($A$6:$A$5000,$A802)+COUNTIF(Charges!$A$6:$A$5000,$A802)&gt;1,"Fix: duplicate ID",IF($B802="","Fix: choose a customer ID",IF(COUNTIF(Customers!$A$11:$A$5000,$B802)=0,"Fix: unknown customer ID",IF(COUNTIF(Customers!$A$11:$A$5000,$B802)&gt;1,"Fix: customer ID used twice on Customers",IF(NOT(ISNUMBER($D802)),"Fix: date received",IF(OR($D802&lt;36526,$D802&lt;&gt;INT($D802)),"Fix: date received",IF($D802&gt;AsOf,"Fix: date received is after the as-of date",IF(NOT(ISNUMBER($E802)),"Fix: amount must be a number",IF($E802&lt;=0,"Fix: amount must be more than 0",IF(ROUND($E802,2)&lt;&gt;$E802,"Fix: amount in dollars and cents",IF($E802&gt;999999.99,"Fix: amount too large","OK")))))))))))))</f>
        <v/>
      </c>
    </row>
    <row r="803" customFormat="false" ht="15" hidden="false" customHeight="false" outlineLevel="0" collapsed="false">
      <c r="A803" s="11"/>
      <c r="B803" s="11"/>
      <c r="C803" s="15" t="str">
        <f aca="false">IF($B803="","",IFERROR(INDEX(Customers!$B$11:$B$5000,MATCH($B803,Customers!$A$11:$A$5000,0)),"Unknown ID"))</f>
        <v/>
      </c>
      <c r="D803" s="12"/>
      <c r="E803" s="18"/>
      <c r="F803" s="11"/>
      <c r="G803" s="15" t="str">
        <f aca="false">IF(AND($A803="",$B803="",$D803="",$E803="",$F803=""),"",IF($A803="","Fix: add a payment ID",IF(COUNTIF($A$6:$A$5000,$A803)+COUNTIF(Charges!$A$6:$A$5000,$A803)&gt;1,"Fix: duplicate ID",IF($B803="","Fix: choose a customer ID",IF(COUNTIF(Customers!$A$11:$A$5000,$B803)=0,"Fix: unknown customer ID",IF(COUNTIF(Customers!$A$11:$A$5000,$B803)&gt;1,"Fix: customer ID used twice on Customers",IF(NOT(ISNUMBER($D803)),"Fix: date received",IF(OR($D803&lt;36526,$D803&lt;&gt;INT($D803)),"Fix: date received",IF($D803&gt;AsOf,"Fix: date received is after the as-of date",IF(NOT(ISNUMBER($E803)),"Fix: amount must be a number",IF($E803&lt;=0,"Fix: amount must be more than 0",IF(ROUND($E803,2)&lt;&gt;$E803,"Fix: amount in dollars and cents",IF($E803&gt;999999.99,"Fix: amount too large","OK")))))))))))))</f>
        <v/>
      </c>
    </row>
    <row r="804" customFormat="false" ht="15" hidden="false" customHeight="false" outlineLevel="0" collapsed="false">
      <c r="A804" s="11"/>
      <c r="B804" s="11"/>
      <c r="C804" s="15" t="str">
        <f aca="false">IF($B804="","",IFERROR(INDEX(Customers!$B$11:$B$5000,MATCH($B804,Customers!$A$11:$A$5000,0)),"Unknown ID"))</f>
        <v/>
      </c>
      <c r="D804" s="12"/>
      <c r="E804" s="18"/>
      <c r="F804" s="11"/>
      <c r="G804" s="15" t="str">
        <f aca="false">IF(AND($A804="",$B804="",$D804="",$E804="",$F804=""),"",IF($A804="","Fix: add a payment ID",IF(COUNTIF($A$6:$A$5000,$A804)+COUNTIF(Charges!$A$6:$A$5000,$A804)&gt;1,"Fix: duplicate ID",IF($B804="","Fix: choose a customer ID",IF(COUNTIF(Customers!$A$11:$A$5000,$B804)=0,"Fix: unknown customer ID",IF(COUNTIF(Customers!$A$11:$A$5000,$B804)&gt;1,"Fix: customer ID used twice on Customers",IF(NOT(ISNUMBER($D804)),"Fix: date received",IF(OR($D804&lt;36526,$D804&lt;&gt;INT($D804)),"Fix: date received",IF($D804&gt;AsOf,"Fix: date received is after the as-of date",IF(NOT(ISNUMBER($E804)),"Fix: amount must be a number",IF($E804&lt;=0,"Fix: amount must be more than 0",IF(ROUND($E804,2)&lt;&gt;$E804,"Fix: amount in dollars and cents",IF($E804&gt;999999.99,"Fix: amount too large","OK")))))))))))))</f>
        <v/>
      </c>
    </row>
    <row r="805" customFormat="false" ht="15" hidden="false" customHeight="false" outlineLevel="0" collapsed="false">
      <c r="A805" s="11"/>
      <c r="B805" s="11"/>
      <c r="C805" s="15" t="str">
        <f aca="false">IF($B805="","",IFERROR(INDEX(Customers!$B$11:$B$5000,MATCH($B805,Customers!$A$11:$A$5000,0)),"Unknown ID"))</f>
        <v/>
      </c>
      <c r="D805" s="12"/>
      <c r="E805" s="18"/>
      <c r="F805" s="11"/>
      <c r="G805" s="15" t="str">
        <f aca="false">IF(AND($A805="",$B805="",$D805="",$E805="",$F805=""),"",IF($A805="","Fix: add a payment ID",IF(COUNTIF($A$6:$A$5000,$A805)+COUNTIF(Charges!$A$6:$A$5000,$A805)&gt;1,"Fix: duplicate ID",IF($B805="","Fix: choose a customer ID",IF(COUNTIF(Customers!$A$11:$A$5000,$B805)=0,"Fix: unknown customer ID",IF(COUNTIF(Customers!$A$11:$A$5000,$B805)&gt;1,"Fix: customer ID used twice on Customers",IF(NOT(ISNUMBER($D805)),"Fix: date received",IF(OR($D805&lt;36526,$D805&lt;&gt;INT($D805)),"Fix: date received",IF($D805&gt;AsOf,"Fix: date received is after the as-of date",IF(NOT(ISNUMBER($E805)),"Fix: amount must be a number",IF($E805&lt;=0,"Fix: amount must be more than 0",IF(ROUND($E805,2)&lt;&gt;$E805,"Fix: amount in dollars and cents",IF($E805&gt;999999.99,"Fix: amount too large","OK")))))))))))))</f>
        <v/>
      </c>
    </row>
    <row r="806" customFormat="false" ht="15" hidden="false" customHeight="false" outlineLevel="0" collapsed="false">
      <c r="A806" s="11"/>
      <c r="B806" s="11"/>
      <c r="C806" s="15" t="str">
        <f aca="false">IF($B806="","",IFERROR(INDEX(Customers!$B$11:$B$5000,MATCH($B806,Customers!$A$11:$A$5000,0)),"Unknown ID"))</f>
        <v/>
      </c>
      <c r="D806" s="12"/>
      <c r="E806" s="18"/>
      <c r="F806" s="11"/>
      <c r="G806" s="15" t="str">
        <f aca="false">IF(AND($A806="",$B806="",$D806="",$E806="",$F806=""),"",IF($A806="","Fix: add a payment ID",IF(COUNTIF($A$6:$A$5000,$A806)+COUNTIF(Charges!$A$6:$A$5000,$A806)&gt;1,"Fix: duplicate ID",IF($B806="","Fix: choose a customer ID",IF(COUNTIF(Customers!$A$11:$A$5000,$B806)=0,"Fix: unknown customer ID",IF(COUNTIF(Customers!$A$11:$A$5000,$B806)&gt;1,"Fix: customer ID used twice on Customers",IF(NOT(ISNUMBER($D806)),"Fix: date received",IF(OR($D806&lt;36526,$D806&lt;&gt;INT($D806)),"Fix: date received",IF($D806&gt;AsOf,"Fix: date received is after the as-of date",IF(NOT(ISNUMBER($E806)),"Fix: amount must be a number",IF($E806&lt;=0,"Fix: amount must be more than 0",IF(ROUND($E806,2)&lt;&gt;$E806,"Fix: amount in dollars and cents",IF($E806&gt;999999.99,"Fix: amount too large","OK")))))))))))))</f>
        <v/>
      </c>
    </row>
    <row r="807" customFormat="false" ht="15" hidden="false" customHeight="false" outlineLevel="0" collapsed="false">
      <c r="A807" s="11"/>
      <c r="B807" s="11"/>
      <c r="C807" s="15" t="str">
        <f aca="false">IF($B807="","",IFERROR(INDEX(Customers!$B$11:$B$5000,MATCH($B807,Customers!$A$11:$A$5000,0)),"Unknown ID"))</f>
        <v/>
      </c>
      <c r="D807" s="12"/>
      <c r="E807" s="18"/>
      <c r="F807" s="11"/>
      <c r="G807" s="15" t="str">
        <f aca="false">IF(AND($A807="",$B807="",$D807="",$E807="",$F807=""),"",IF($A807="","Fix: add a payment ID",IF(COUNTIF($A$6:$A$5000,$A807)+COUNTIF(Charges!$A$6:$A$5000,$A807)&gt;1,"Fix: duplicate ID",IF($B807="","Fix: choose a customer ID",IF(COUNTIF(Customers!$A$11:$A$5000,$B807)=0,"Fix: unknown customer ID",IF(COUNTIF(Customers!$A$11:$A$5000,$B807)&gt;1,"Fix: customer ID used twice on Customers",IF(NOT(ISNUMBER($D807)),"Fix: date received",IF(OR($D807&lt;36526,$D807&lt;&gt;INT($D807)),"Fix: date received",IF($D807&gt;AsOf,"Fix: date received is after the as-of date",IF(NOT(ISNUMBER($E807)),"Fix: amount must be a number",IF($E807&lt;=0,"Fix: amount must be more than 0",IF(ROUND($E807,2)&lt;&gt;$E807,"Fix: amount in dollars and cents",IF($E807&gt;999999.99,"Fix: amount too large","OK")))))))))))))</f>
        <v/>
      </c>
    </row>
    <row r="808" customFormat="false" ht="15" hidden="false" customHeight="false" outlineLevel="0" collapsed="false">
      <c r="A808" s="11"/>
      <c r="B808" s="11"/>
      <c r="C808" s="15" t="str">
        <f aca="false">IF($B808="","",IFERROR(INDEX(Customers!$B$11:$B$5000,MATCH($B808,Customers!$A$11:$A$5000,0)),"Unknown ID"))</f>
        <v/>
      </c>
      <c r="D808" s="12"/>
      <c r="E808" s="18"/>
      <c r="F808" s="11"/>
      <c r="G808" s="15" t="str">
        <f aca="false">IF(AND($A808="",$B808="",$D808="",$E808="",$F808=""),"",IF($A808="","Fix: add a payment ID",IF(COUNTIF($A$6:$A$5000,$A808)+COUNTIF(Charges!$A$6:$A$5000,$A808)&gt;1,"Fix: duplicate ID",IF($B808="","Fix: choose a customer ID",IF(COUNTIF(Customers!$A$11:$A$5000,$B808)=0,"Fix: unknown customer ID",IF(COUNTIF(Customers!$A$11:$A$5000,$B808)&gt;1,"Fix: customer ID used twice on Customers",IF(NOT(ISNUMBER($D808)),"Fix: date received",IF(OR($D808&lt;36526,$D808&lt;&gt;INT($D808)),"Fix: date received",IF($D808&gt;AsOf,"Fix: date received is after the as-of date",IF(NOT(ISNUMBER($E808)),"Fix: amount must be a number",IF($E808&lt;=0,"Fix: amount must be more than 0",IF(ROUND($E808,2)&lt;&gt;$E808,"Fix: amount in dollars and cents",IF($E808&gt;999999.99,"Fix: amount too large","OK")))))))))))))</f>
        <v/>
      </c>
    </row>
    <row r="809" customFormat="false" ht="15" hidden="false" customHeight="false" outlineLevel="0" collapsed="false">
      <c r="A809" s="11"/>
      <c r="B809" s="11"/>
      <c r="C809" s="15" t="str">
        <f aca="false">IF($B809="","",IFERROR(INDEX(Customers!$B$11:$B$5000,MATCH($B809,Customers!$A$11:$A$5000,0)),"Unknown ID"))</f>
        <v/>
      </c>
      <c r="D809" s="12"/>
      <c r="E809" s="18"/>
      <c r="F809" s="11"/>
      <c r="G809" s="15" t="str">
        <f aca="false">IF(AND($A809="",$B809="",$D809="",$E809="",$F809=""),"",IF($A809="","Fix: add a payment ID",IF(COUNTIF($A$6:$A$5000,$A809)+COUNTIF(Charges!$A$6:$A$5000,$A809)&gt;1,"Fix: duplicate ID",IF($B809="","Fix: choose a customer ID",IF(COUNTIF(Customers!$A$11:$A$5000,$B809)=0,"Fix: unknown customer ID",IF(COUNTIF(Customers!$A$11:$A$5000,$B809)&gt;1,"Fix: customer ID used twice on Customers",IF(NOT(ISNUMBER($D809)),"Fix: date received",IF(OR($D809&lt;36526,$D809&lt;&gt;INT($D809)),"Fix: date received",IF($D809&gt;AsOf,"Fix: date received is after the as-of date",IF(NOT(ISNUMBER($E809)),"Fix: amount must be a number",IF($E809&lt;=0,"Fix: amount must be more than 0",IF(ROUND($E809,2)&lt;&gt;$E809,"Fix: amount in dollars and cents",IF($E809&gt;999999.99,"Fix: amount too large","OK")))))))))))))</f>
        <v/>
      </c>
    </row>
    <row r="810" customFormat="false" ht="15" hidden="false" customHeight="false" outlineLevel="0" collapsed="false">
      <c r="A810" s="11"/>
      <c r="B810" s="11"/>
      <c r="C810" s="15" t="str">
        <f aca="false">IF($B810="","",IFERROR(INDEX(Customers!$B$11:$B$5000,MATCH($B810,Customers!$A$11:$A$5000,0)),"Unknown ID"))</f>
        <v/>
      </c>
      <c r="D810" s="12"/>
      <c r="E810" s="18"/>
      <c r="F810" s="11"/>
      <c r="G810" s="15" t="str">
        <f aca="false">IF(AND($A810="",$B810="",$D810="",$E810="",$F810=""),"",IF($A810="","Fix: add a payment ID",IF(COUNTIF($A$6:$A$5000,$A810)+COUNTIF(Charges!$A$6:$A$5000,$A810)&gt;1,"Fix: duplicate ID",IF($B810="","Fix: choose a customer ID",IF(COUNTIF(Customers!$A$11:$A$5000,$B810)=0,"Fix: unknown customer ID",IF(COUNTIF(Customers!$A$11:$A$5000,$B810)&gt;1,"Fix: customer ID used twice on Customers",IF(NOT(ISNUMBER($D810)),"Fix: date received",IF(OR($D810&lt;36526,$D810&lt;&gt;INT($D810)),"Fix: date received",IF($D810&gt;AsOf,"Fix: date received is after the as-of date",IF(NOT(ISNUMBER($E810)),"Fix: amount must be a number",IF($E810&lt;=0,"Fix: amount must be more than 0",IF(ROUND($E810,2)&lt;&gt;$E810,"Fix: amount in dollars and cents",IF($E810&gt;999999.99,"Fix: amount too large","OK")))))))))))))</f>
        <v/>
      </c>
    </row>
    <row r="811" customFormat="false" ht="15" hidden="false" customHeight="false" outlineLevel="0" collapsed="false">
      <c r="A811" s="11"/>
      <c r="B811" s="11"/>
      <c r="C811" s="15" t="str">
        <f aca="false">IF($B811="","",IFERROR(INDEX(Customers!$B$11:$B$5000,MATCH($B811,Customers!$A$11:$A$5000,0)),"Unknown ID"))</f>
        <v/>
      </c>
      <c r="D811" s="12"/>
      <c r="E811" s="18"/>
      <c r="F811" s="11"/>
      <c r="G811" s="15" t="str">
        <f aca="false">IF(AND($A811="",$B811="",$D811="",$E811="",$F811=""),"",IF($A811="","Fix: add a payment ID",IF(COUNTIF($A$6:$A$5000,$A811)+COUNTIF(Charges!$A$6:$A$5000,$A811)&gt;1,"Fix: duplicate ID",IF($B811="","Fix: choose a customer ID",IF(COUNTIF(Customers!$A$11:$A$5000,$B811)=0,"Fix: unknown customer ID",IF(COUNTIF(Customers!$A$11:$A$5000,$B811)&gt;1,"Fix: customer ID used twice on Customers",IF(NOT(ISNUMBER($D811)),"Fix: date received",IF(OR($D811&lt;36526,$D811&lt;&gt;INT($D811)),"Fix: date received",IF($D811&gt;AsOf,"Fix: date received is after the as-of date",IF(NOT(ISNUMBER($E811)),"Fix: amount must be a number",IF($E811&lt;=0,"Fix: amount must be more than 0",IF(ROUND($E811,2)&lt;&gt;$E811,"Fix: amount in dollars and cents",IF($E811&gt;999999.99,"Fix: amount too large","OK")))))))))))))</f>
        <v/>
      </c>
    </row>
    <row r="812" customFormat="false" ht="15" hidden="false" customHeight="false" outlineLevel="0" collapsed="false">
      <c r="A812" s="11"/>
      <c r="B812" s="11"/>
      <c r="C812" s="15" t="str">
        <f aca="false">IF($B812="","",IFERROR(INDEX(Customers!$B$11:$B$5000,MATCH($B812,Customers!$A$11:$A$5000,0)),"Unknown ID"))</f>
        <v/>
      </c>
      <c r="D812" s="12"/>
      <c r="E812" s="18"/>
      <c r="F812" s="11"/>
      <c r="G812" s="15" t="str">
        <f aca="false">IF(AND($A812="",$B812="",$D812="",$E812="",$F812=""),"",IF($A812="","Fix: add a payment ID",IF(COUNTIF($A$6:$A$5000,$A812)+COUNTIF(Charges!$A$6:$A$5000,$A812)&gt;1,"Fix: duplicate ID",IF($B812="","Fix: choose a customer ID",IF(COUNTIF(Customers!$A$11:$A$5000,$B812)=0,"Fix: unknown customer ID",IF(COUNTIF(Customers!$A$11:$A$5000,$B812)&gt;1,"Fix: customer ID used twice on Customers",IF(NOT(ISNUMBER($D812)),"Fix: date received",IF(OR($D812&lt;36526,$D812&lt;&gt;INT($D812)),"Fix: date received",IF($D812&gt;AsOf,"Fix: date received is after the as-of date",IF(NOT(ISNUMBER($E812)),"Fix: amount must be a number",IF($E812&lt;=0,"Fix: amount must be more than 0",IF(ROUND($E812,2)&lt;&gt;$E812,"Fix: amount in dollars and cents",IF($E812&gt;999999.99,"Fix: amount too large","OK")))))))))))))</f>
        <v/>
      </c>
    </row>
    <row r="813" customFormat="false" ht="15" hidden="false" customHeight="false" outlineLevel="0" collapsed="false">
      <c r="A813" s="11"/>
      <c r="B813" s="11"/>
      <c r="C813" s="15" t="str">
        <f aca="false">IF($B813="","",IFERROR(INDEX(Customers!$B$11:$B$5000,MATCH($B813,Customers!$A$11:$A$5000,0)),"Unknown ID"))</f>
        <v/>
      </c>
      <c r="D813" s="12"/>
      <c r="E813" s="18"/>
      <c r="F813" s="11"/>
      <c r="G813" s="15" t="str">
        <f aca="false">IF(AND($A813="",$B813="",$D813="",$E813="",$F813=""),"",IF($A813="","Fix: add a payment ID",IF(COUNTIF($A$6:$A$5000,$A813)+COUNTIF(Charges!$A$6:$A$5000,$A813)&gt;1,"Fix: duplicate ID",IF($B813="","Fix: choose a customer ID",IF(COUNTIF(Customers!$A$11:$A$5000,$B813)=0,"Fix: unknown customer ID",IF(COUNTIF(Customers!$A$11:$A$5000,$B813)&gt;1,"Fix: customer ID used twice on Customers",IF(NOT(ISNUMBER($D813)),"Fix: date received",IF(OR($D813&lt;36526,$D813&lt;&gt;INT($D813)),"Fix: date received",IF($D813&gt;AsOf,"Fix: date received is after the as-of date",IF(NOT(ISNUMBER($E813)),"Fix: amount must be a number",IF($E813&lt;=0,"Fix: amount must be more than 0",IF(ROUND($E813,2)&lt;&gt;$E813,"Fix: amount in dollars and cents",IF($E813&gt;999999.99,"Fix: amount too large","OK")))))))))))))</f>
        <v/>
      </c>
    </row>
    <row r="814" customFormat="false" ht="15" hidden="false" customHeight="false" outlineLevel="0" collapsed="false">
      <c r="A814" s="11"/>
      <c r="B814" s="11"/>
      <c r="C814" s="15" t="str">
        <f aca="false">IF($B814="","",IFERROR(INDEX(Customers!$B$11:$B$5000,MATCH($B814,Customers!$A$11:$A$5000,0)),"Unknown ID"))</f>
        <v/>
      </c>
      <c r="D814" s="12"/>
      <c r="E814" s="18"/>
      <c r="F814" s="11"/>
      <c r="G814" s="15" t="str">
        <f aca="false">IF(AND($A814="",$B814="",$D814="",$E814="",$F814=""),"",IF($A814="","Fix: add a payment ID",IF(COUNTIF($A$6:$A$5000,$A814)+COUNTIF(Charges!$A$6:$A$5000,$A814)&gt;1,"Fix: duplicate ID",IF($B814="","Fix: choose a customer ID",IF(COUNTIF(Customers!$A$11:$A$5000,$B814)=0,"Fix: unknown customer ID",IF(COUNTIF(Customers!$A$11:$A$5000,$B814)&gt;1,"Fix: customer ID used twice on Customers",IF(NOT(ISNUMBER($D814)),"Fix: date received",IF(OR($D814&lt;36526,$D814&lt;&gt;INT($D814)),"Fix: date received",IF($D814&gt;AsOf,"Fix: date received is after the as-of date",IF(NOT(ISNUMBER($E814)),"Fix: amount must be a number",IF($E814&lt;=0,"Fix: amount must be more than 0",IF(ROUND($E814,2)&lt;&gt;$E814,"Fix: amount in dollars and cents",IF($E814&gt;999999.99,"Fix: amount too large","OK")))))))))))))</f>
        <v/>
      </c>
    </row>
    <row r="815" customFormat="false" ht="15" hidden="false" customHeight="false" outlineLevel="0" collapsed="false">
      <c r="A815" s="11"/>
      <c r="B815" s="11"/>
      <c r="C815" s="15" t="str">
        <f aca="false">IF($B815="","",IFERROR(INDEX(Customers!$B$11:$B$5000,MATCH($B815,Customers!$A$11:$A$5000,0)),"Unknown ID"))</f>
        <v/>
      </c>
      <c r="D815" s="12"/>
      <c r="E815" s="18"/>
      <c r="F815" s="11"/>
      <c r="G815" s="15" t="str">
        <f aca="false">IF(AND($A815="",$B815="",$D815="",$E815="",$F815=""),"",IF($A815="","Fix: add a payment ID",IF(COUNTIF($A$6:$A$5000,$A815)+COUNTIF(Charges!$A$6:$A$5000,$A815)&gt;1,"Fix: duplicate ID",IF($B815="","Fix: choose a customer ID",IF(COUNTIF(Customers!$A$11:$A$5000,$B815)=0,"Fix: unknown customer ID",IF(COUNTIF(Customers!$A$11:$A$5000,$B815)&gt;1,"Fix: customer ID used twice on Customers",IF(NOT(ISNUMBER($D815)),"Fix: date received",IF(OR($D815&lt;36526,$D815&lt;&gt;INT($D815)),"Fix: date received",IF($D815&gt;AsOf,"Fix: date received is after the as-of date",IF(NOT(ISNUMBER($E815)),"Fix: amount must be a number",IF($E815&lt;=0,"Fix: amount must be more than 0",IF(ROUND($E815,2)&lt;&gt;$E815,"Fix: amount in dollars and cents",IF($E815&gt;999999.99,"Fix: amount too large","OK")))))))))))))</f>
        <v/>
      </c>
    </row>
    <row r="816" customFormat="false" ht="15" hidden="false" customHeight="false" outlineLevel="0" collapsed="false">
      <c r="A816" s="11"/>
      <c r="B816" s="11"/>
      <c r="C816" s="15" t="str">
        <f aca="false">IF($B816="","",IFERROR(INDEX(Customers!$B$11:$B$5000,MATCH($B816,Customers!$A$11:$A$5000,0)),"Unknown ID"))</f>
        <v/>
      </c>
      <c r="D816" s="12"/>
      <c r="E816" s="18"/>
      <c r="F816" s="11"/>
      <c r="G816" s="15" t="str">
        <f aca="false">IF(AND($A816="",$B816="",$D816="",$E816="",$F816=""),"",IF($A816="","Fix: add a payment ID",IF(COUNTIF($A$6:$A$5000,$A816)+COUNTIF(Charges!$A$6:$A$5000,$A816)&gt;1,"Fix: duplicate ID",IF($B816="","Fix: choose a customer ID",IF(COUNTIF(Customers!$A$11:$A$5000,$B816)=0,"Fix: unknown customer ID",IF(COUNTIF(Customers!$A$11:$A$5000,$B816)&gt;1,"Fix: customer ID used twice on Customers",IF(NOT(ISNUMBER($D816)),"Fix: date received",IF(OR($D816&lt;36526,$D816&lt;&gt;INT($D816)),"Fix: date received",IF($D816&gt;AsOf,"Fix: date received is after the as-of date",IF(NOT(ISNUMBER($E816)),"Fix: amount must be a number",IF($E816&lt;=0,"Fix: amount must be more than 0",IF(ROUND($E816,2)&lt;&gt;$E816,"Fix: amount in dollars and cents",IF($E816&gt;999999.99,"Fix: amount too large","OK")))))))))))))</f>
        <v/>
      </c>
    </row>
    <row r="817" customFormat="false" ht="15" hidden="false" customHeight="false" outlineLevel="0" collapsed="false">
      <c r="A817" s="11"/>
      <c r="B817" s="11"/>
      <c r="C817" s="15" t="str">
        <f aca="false">IF($B817="","",IFERROR(INDEX(Customers!$B$11:$B$5000,MATCH($B817,Customers!$A$11:$A$5000,0)),"Unknown ID"))</f>
        <v/>
      </c>
      <c r="D817" s="12"/>
      <c r="E817" s="18"/>
      <c r="F817" s="11"/>
      <c r="G817" s="15" t="str">
        <f aca="false">IF(AND($A817="",$B817="",$D817="",$E817="",$F817=""),"",IF($A817="","Fix: add a payment ID",IF(COUNTIF($A$6:$A$5000,$A817)+COUNTIF(Charges!$A$6:$A$5000,$A817)&gt;1,"Fix: duplicate ID",IF($B817="","Fix: choose a customer ID",IF(COUNTIF(Customers!$A$11:$A$5000,$B817)=0,"Fix: unknown customer ID",IF(COUNTIF(Customers!$A$11:$A$5000,$B817)&gt;1,"Fix: customer ID used twice on Customers",IF(NOT(ISNUMBER($D817)),"Fix: date received",IF(OR($D817&lt;36526,$D817&lt;&gt;INT($D817)),"Fix: date received",IF($D817&gt;AsOf,"Fix: date received is after the as-of date",IF(NOT(ISNUMBER($E817)),"Fix: amount must be a number",IF($E817&lt;=0,"Fix: amount must be more than 0",IF(ROUND($E817,2)&lt;&gt;$E817,"Fix: amount in dollars and cents",IF($E817&gt;999999.99,"Fix: amount too large","OK")))))))))))))</f>
        <v/>
      </c>
    </row>
    <row r="818" customFormat="false" ht="15" hidden="false" customHeight="false" outlineLevel="0" collapsed="false">
      <c r="A818" s="11"/>
      <c r="B818" s="11"/>
      <c r="C818" s="15" t="str">
        <f aca="false">IF($B818="","",IFERROR(INDEX(Customers!$B$11:$B$5000,MATCH($B818,Customers!$A$11:$A$5000,0)),"Unknown ID"))</f>
        <v/>
      </c>
      <c r="D818" s="12"/>
      <c r="E818" s="18"/>
      <c r="F818" s="11"/>
      <c r="G818" s="15" t="str">
        <f aca="false">IF(AND($A818="",$B818="",$D818="",$E818="",$F818=""),"",IF($A818="","Fix: add a payment ID",IF(COUNTIF($A$6:$A$5000,$A818)+COUNTIF(Charges!$A$6:$A$5000,$A818)&gt;1,"Fix: duplicate ID",IF($B818="","Fix: choose a customer ID",IF(COUNTIF(Customers!$A$11:$A$5000,$B818)=0,"Fix: unknown customer ID",IF(COUNTIF(Customers!$A$11:$A$5000,$B818)&gt;1,"Fix: customer ID used twice on Customers",IF(NOT(ISNUMBER($D818)),"Fix: date received",IF(OR($D818&lt;36526,$D818&lt;&gt;INT($D818)),"Fix: date received",IF($D818&gt;AsOf,"Fix: date received is after the as-of date",IF(NOT(ISNUMBER($E818)),"Fix: amount must be a number",IF($E818&lt;=0,"Fix: amount must be more than 0",IF(ROUND($E818,2)&lt;&gt;$E818,"Fix: amount in dollars and cents",IF($E818&gt;999999.99,"Fix: amount too large","OK")))))))))))))</f>
        <v/>
      </c>
    </row>
    <row r="819" customFormat="false" ht="15" hidden="false" customHeight="false" outlineLevel="0" collapsed="false">
      <c r="A819" s="11"/>
      <c r="B819" s="11"/>
      <c r="C819" s="15" t="str">
        <f aca="false">IF($B819="","",IFERROR(INDEX(Customers!$B$11:$B$5000,MATCH($B819,Customers!$A$11:$A$5000,0)),"Unknown ID"))</f>
        <v/>
      </c>
      <c r="D819" s="12"/>
      <c r="E819" s="18"/>
      <c r="F819" s="11"/>
      <c r="G819" s="15" t="str">
        <f aca="false">IF(AND($A819="",$B819="",$D819="",$E819="",$F819=""),"",IF($A819="","Fix: add a payment ID",IF(COUNTIF($A$6:$A$5000,$A819)+COUNTIF(Charges!$A$6:$A$5000,$A819)&gt;1,"Fix: duplicate ID",IF($B819="","Fix: choose a customer ID",IF(COUNTIF(Customers!$A$11:$A$5000,$B819)=0,"Fix: unknown customer ID",IF(COUNTIF(Customers!$A$11:$A$5000,$B819)&gt;1,"Fix: customer ID used twice on Customers",IF(NOT(ISNUMBER($D819)),"Fix: date received",IF(OR($D819&lt;36526,$D819&lt;&gt;INT($D819)),"Fix: date received",IF($D819&gt;AsOf,"Fix: date received is after the as-of date",IF(NOT(ISNUMBER($E819)),"Fix: amount must be a number",IF($E819&lt;=0,"Fix: amount must be more than 0",IF(ROUND($E819,2)&lt;&gt;$E819,"Fix: amount in dollars and cents",IF($E819&gt;999999.99,"Fix: amount too large","OK")))))))))))))</f>
        <v/>
      </c>
    </row>
    <row r="820" customFormat="false" ht="15" hidden="false" customHeight="false" outlineLevel="0" collapsed="false">
      <c r="A820" s="11"/>
      <c r="B820" s="11"/>
      <c r="C820" s="15" t="str">
        <f aca="false">IF($B820="","",IFERROR(INDEX(Customers!$B$11:$B$5000,MATCH($B820,Customers!$A$11:$A$5000,0)),"Unknown ID"))</f>
        <v/>
      </c>
      <c r="D820" s="12"/>
      <c r="E820" s="18"/>
      <c r="F820" s="11"/>
      <c r="G820" s="15" t="str">
        <f aca="false">IF(AND($A820="",$B820="",$D820="",$E820="",$F820=""),"",IF($A820="","Fix: add a payment ID",IF(COUNTIF($A$6:$A$5000,$A820)+COUNTIF(Charges!$A$6:$A$5000,$A820)&gt;1,"Fix: duplicate ID",IF($B820="","Fix: choose a customer ID",IF(COUNTIF(Customers!$A$11:$A$5000,$B820)=0,"Fix: unknown customer ID",IF(COUNTIF(Customers!$A$11:$A$5000,$B820)&gt;1,"Fix: customer ID used twice on Customers",IF(NOT(ISNUMBER($D820)),"Fix: date received",IF(OR($D820&lt;36526,$D820&lt;&gt;INT($D820)),"Fix: date received",IF($D820&gt;AsOf,"Fix: date received is after the as-of date",IF(NOT(ISNUMBER($E820)),"Fix: amount must be a number",IF($E820&lt;=0,"Fix: amount must be more than 0",IF(ROUND($E820,2)&lt;&gt;$E820,"Fix: amount in dollars and cents",IF($E820&gt;999999.99,"Fix: amount too large","OK")))))))))))))</f>
        <v/>
      </c>
    </row>
    <row r="821" customFormat="false" ht="15" hidden="false" customHeight="false" outlineLevel="0" collapsed="false">
      <c r="A821" s="11"/>
      <c r="B821" s="11"/>
      <c r="C821" s="15" t="str">
        <f aca="false">IF($B821="","",IFERROR(INDEX(Customers!$B$11:$B$5000,MATCH($B821,Customers!$A$11:$A$5000,0)),"Unknown ID"))</f>
        <v/>
      </c>
      <c r="D821" s="12"/>
      <c r="E821" s="18"/>
      <c r="F821" s="11"/>
      <c r="G821" s="15" t="str">
        <f aca="false">IF(AND($A821="",$B821="",$D821="",$E821="",$F821=""),"",IF($A821="","Fix: add a payment ID",IF(COUNTIF($A$6:$A$5000,$A821)+COUNTIF(Charges!$A$6:$A$5000,$A821)&gt;1,"Fix: duplicate ID",IF($B821="","Fix: choose a customer ID",IF(COUNTIF(Customers!$A$11:$A$5000,$B821)=0,"Fix: unknown customer ID",IF(COUNTIF(Customers!$A$11:$A$5000,$B821)&gt;1,"Fix: customer ID used twice on Customers",IF(NOT(ISNUMBER($D821)),"Fix: date received",IF(OR($D821&lt;36526,$D821&lt;&gt;INT($D821)),"Fix: date received",IF($D821&gt;AsOf,"Fix: date received is after the as-of date",IF(NOT(ISNUMBER($E821)),"Fix: amount must be a number",IF($E821&lt;=0,"Fix: amount must be more than 0",IF(ROUND($E821,2)&lt;&gt;$E821,"Fix: amount in dollars and cents",IF($E821&gt;999999.99,"Fix: amount too large","OK")))))))))))))</f>
        <v/>
      </c>
    </row>
    <row r="822" customFormat="false" ht="15" hidden="false" customHeight="false" outlineLevel="0" collapsed="false">
      <c r="A822" s="11"/>
      <c r="B822" s="11"/>
      <c r="C822" s="15" t="str">
        <f aca="false">IF($B822="","",IFERROR(INDEX(Customers!$B$11:$B$5000,MATCH($B822,Customers!$A$11:$A$5000,0)),"Unknown ID"))</f>
        <v/>
      </c>
      <c r="D822" s="12"/>
      <c r="E822" s="18"/>
      <c r="F822" s="11"/>
      <c r="G822" s="15" t="str">
        <f aca="false">IF(AND($A822="",$B822="",$D822="",$E822="",$F822=""),"",IF($A822="","Fix: add a payment ID",IF(COUNTIF($A$6:$A$5000,$A822)+COUNTIF(Charges!$A$6:$A$5000,$A822)&gt;1,"Fix: duplicate ID",IF($B822="","Fix: choose a customer ID",IF(COUNTIF(Customers!$A$11:$A$5000,$B822)=0,"Fix: unknown customer ID",IF(COUNTIF(Customers!$A$11:$A$5000,$B822)&gt;1,"Fix: customer ID used twice on Customers",IF(NOT(ISNUMBER($D822)),"Fix: date received",IF(OR($D822&lt;36526,$D822&lt;&gt;INT($D822)),"Fix: date received",IF($D822&gt;AsOf,"Fix: date received is after the as-of date",IF(NOT(ISNUMBER($E822)),"Fix: amount must be a number",IF($E822&lt;=0,"Fix: amount must be more than 0",IF(ROUND($E822,2)&lt;&gt;$E822,"Fix: amount in dollars and cents",IF($E822&gt;999999.99,"Fix: amount too large","OK")))))))))))))</f>
        <v/>
      </c>
    </row>
    <row r="823" customFormat="false" ht="15" hidden="false" customHeight="false" outlineLevel="0" collapsed="false">
      <c r="A823" s="11"/>
      <c r="B823" s="11"/>
      <c r="C823" s="15" t="str">
        <f aca="false">IF($B823="","",IFERROR(INDEX(Customers!$B$11:$B$5000,MATCH($B823,Customers!$A$11:$A$5000,0)),"Unknown ID"))</f>
        <v/>
      </c>
      <c r="D823" s="12"/>
      <c r="E823" s="18"/>
      <c r="F823" s="11"/>
      <c r="G823" s="15" t="str">
        <f aca="false">IF(AND($A823="",$B823="",$D823="",$E823="",$F823=""),"",IF($A823="","Fix: add a payment ID",IF(COUNTIF($A$6:$A$5000,$A823)+COUNTIF(Charges!$A$6:$A$5000,$A823)&gt;1,"Fix: duplicate ID",IF($B823="","Fix: choose a customer ID",IF(COUNTIF(Customers!$A$11:$A$5000,$B823)=0,"Fix: unknown customer ID",IF(COUNTIF(Customers!$A$11:$A$5000,$B823)&gt;1,"Fix: customer ID used twice on Customers",IF(NOT(ISNUMBER($D823)),"Fix: date received",IF(OR($D823&lt;36526,$D823&lt;&gt;INT($D823)),"Fix: date received",IF($D823&gt;AsOf,"Fix: date received is after the as-of date",IF(NOT(ISNUMBER($E823)),"Fix: amount must be a number",IF($E823&lt;=0,"Fix: amount must be more than 0",IF(ROUND($E823,2)&lt;&gt;$E823,"Fix: amount in dollars and cents",IF($E823&gt;999999.99,"Fix: amount too large","OK")))))))))))))</f>
        <v/>
      </c>
    </row>
    <row r="824" customFormat="false" ht="15" hidden="false" customHeight="false" outlineLevel="0" collapsed="false">
      <c r="A824" s="11"/>
      <c r="B824" s="11"/>
      <c r="C824" s="15" t="str">
        <f aca="false">IF($B824="","",IFERROR(INDEX(Customers!$B$11:$B$5000,MATCH($B824,Customers!$A$11:$A$5000,0)),"Unknown ID"))</f>
        <v/>
      </c>
      <c r="D824" s="12"/>
      <c r="E824" s="18"/>
      <c r="F824" s="11"/>
      <c r="G824" s="15" t="str">
        <f aca="false">IF(AND($A824="",$B824="",$D824="",$E824="",$F824=""),"",IF($A824="","Fix: add a payment ID",IF(COUNTIF($A$6:$A$5000,$A824)+COUNTIF(Charges!$A$6:$A$5000,$A824)&gt;1,"Fix: duplicate ID",IF($B824="","Fix: choose a customer ID",IF(COUNTIF(Customers!$A$11:$A$5000,$B824)=0,"Fix: unknown customer ID",IF(COUNTIF(Customers!$A$11:$A$5000,$B824)&gt;1,"Fix: customer ID used twice on Customers",IF(NOT(ISNUMBER($D824)),"Fix: date received",IF(OR($D824&lt;36526,$D824&lt;&gt;INT($D824)),"Fix: date received",IF($D824&gt;AsOf,"Fix: date received is after the as-of date",IF(NOT(ISNUMBER($E824)),"Fix: amount must be a number",IF($E824&lt;=0,"Fix: amount must be more than 0",IF(ROUND($E824,2)&lt;&gt;$E824,"Fix: amount in dollars and cents",IF($E824&gt;999999.99,"Fix: amount too large","OK")))))))))))))</f>
        <v/>
      </c>
    </row>
    <row r="825" customFormat="false" ht="15" hidden="false" customHeight="false" outlineLevel="0" collapsed="false">
      <c r="A825" s="11"/>
      <c r="B825" s="11"/>
      <c r="C825" s="15" t="str">
        <f aca="false">IF($B825="","",IFERROR(INDEX(Customers!$B$11:$B$5000,MATCH($B825,Customers!$A$11:$A$5000,0)),"Unknown ID"))</f>
        <v/>
      </c>
      <c r="D825" s="12"/>
      <c r="E825" s="18"/>
      <c r="F825" s="11"/>
      <c r="G825" s="15" t="str">
        <f aca="false">IF(AND($A825="",$B825="",$D825="",$E825="",$F825=""),"",IF($A825="","Fix: add a payment ID",IF(COUNTIF($A$6:$A$5000,$A825)+COUNTIF(Charges!$A$6:$A$5000,$A825)&gt;1,"Fix: duplicate ID",IF($B825="","Fix: choose a customer ID",IF(COUNTIF(Customers!$A$11:$A$5000,$B825)=0,"Fix: unknown customer ID",IF(COUNTIF(Customers!$A$11:$A$5000,$B825)&gt;1,"Fix: customer ID used twice on Customers",IF(NOT(ISNUMBER($D825)),"Fix: date received",IF(OR($D825&lt;36526,$D825&lt;&gt;INT($D825)),"Fix: date received",IF($D825&gt;AsOf,"Fix: date received is after the as-of date",IF(NOT(ISNUMBER($E825)),"Fix: amount must be a number",IF($E825&lt;=0,"Fix: amount must be more than 0",IF(ROUND($E825,2)&lt;&gt;$E825,"Fix: amount in dollars and cents",IF($E825&gt;999999.99,"Fix: amount too large","OK")))))))))))))</f>
        <v/>
      </c>
    </row>
    <row r="826" customFormat="false" ht="15" hidden="false" customHeight="false" outlineLevel="0" collapsed="false">
      <c r="A826" s="11"/>
      <c r="B826" s="11"/>
      <c r="C826" s="15" t="str">
        <f aca="false">IF($B826="","",IFERROR(INDEX(Customers!$B$11:$B$5000,MATCH($B826,Customers!$A$11:$A$5000,0)),"Unknown ID"))</f>
        <v/>
      </c>
      <c r="D826" s="12"/>
      <c r="E826" s="18"/>
      <c r="F826" s="11"/>
      <c r="G826" s="15" t="str">
        <f aca="false">IF(AND($A826="",$B826="",$D826="",$E826="",$F826=""),"",IF($A826="","Fix: add a payment ID",IF(COUNTIF($A$6:$A$5000,$A826)+COUNTIF(Charges!$A$6:$A$5000,$A826)&gt;1,"Fix: duplicate ID",IF($B826="","Fix: choose a customer ID",IF(COUNTIF(Customers!$A$11:$A$5000,$B826)=0,"Fix: unknown customer ID",IF(COUNTIF(Customers!$A$11:$A$5000,$B826)&gt;1,"Fix: customer ID used twice on Customers",IF(NOT(ISNUMBER($D826)),"Fix: date received",IF(OR($D826&lt;36526,$D826&lt;&gt;INT($D826)),"Fix: date received",IF($D826&gt;AsOf,"Fix: date received is after the as-of date",IF(NOT(ISNUMBER($E826)),"Fix: amount must be a number",IF($E826&lt;=0,"Fix: amount must be more than 0",IF(ROUND($E826,2)&lt;&gt;$E826,"Fix: amount in dollars and cents",IF($E826&gt;999999.99,"Fix: amount too large","OK")))))))))))))</f>
        <v/>
      </c>
    </row>
    <row r="827" customFormat="false" ht="15" hidden="false" customHeight="false" outlineLevel="0" collapsed="false">
      <c r="A827" s="11"/>
      <c r="B827" s="11"/>
      <c r="C827" s="15" t="str">
        <f aca="false">IF($B827="","",IFERROR(INDEX(Customers!$B$11:$B$5000,MATCH($B827,Customers!$A$11:$A$5000,0)),"Unknown ID"))</f>
        <v/>
      </c>
      <c r="D827" s="12"/>
      <c r="E827" s="18"/>
      <c r="F827" s="11"/>
      <c r="G827" s="15" t="str">
        <f aca="false">IF(AND($A827="",$B827="",$D827="",$E827="",$F827=""),"",IF($A827="","Fix: add a payment ID",IF(COUNTIF($A$6:$A$5000,$A827)+COUNTIF(Charges!$A$6:$A$5000,$A827)&gt;1,"Fix: duplicate ID",IF($B827="","Fix: choose a customer ID",IF(COUNTIF(Customers!$A$11:$A$5000,$B827)=0,"Fix: unknown customer ID",IF(COUNTIF(Customers!$A$11:$A$5000,$B827)&gt;1,"Fix: customer ID used twice on Customers",IF(NOT(ISNUMBER($D827)),"Fix: date received",IF(OR($D827&lt;36526,$D827&lt;&gt;INT($D827)),"Fix: date received",IF($D827&gt;AsOf,"Fix: date received is after the as-of date",IF(NOT(ISNUMBER($E827)),"Fix: amount must be a number",IF($E827&lt;=0,"Fix: amount must be more than 0",IF(ROUND($E827,2)&lt;&gt;$E827,"Fix: amount in dollars and cents",IF($E827&gt;999999.99,"Fix: amount too large","OK")))))))))))))</f>
        <v/>
      </c>
    </row>
    <row r="828" customFormat="false" ht="15" hidden="false" customHeight="false" outlineLevel="0" collapsed="false">
      <c r="A828" s="11"/>
      <c r="B828" s="11"/>
      <c r="C828" s="15" t="str">
        <f aca="false">IF($B828="","",IFERROR(INDEX(Customers!$B$11:$B$5000,MATCH($B828,Customers!$A$11:$A$5000,0)),"Unknown ID"))</f>
        <v/>
      </c>
      <c r="D828" s="12"/>
      <c r="E828" s="18"/>
      <c r="F828" s="11"/>
      <c r="G828" s="15" t="str">
        <f aca="false">IF(AND($A828="",$B828="",$D828="",$E828="",$F828=""),"",IF($A828="","Fix: add a payment ID",IF(COUNTIF($A$6:$A$5000,$A828)+COUNTIF(Charges!$A$6:$A$5000,$A828)&gt;1,"Fix: duplicate ID",IF($B828="","Fix: choose a customer ID",IF(COUNTIF(Customers!$A$11:$A$5000,$B828)=0,"Fix: unknown customer ID",IF(COUNTIF(Customers!$A$11:$A$5000,$B828)&gt;1,"Fix: customer ID used twice on Customers",IF(NOT(ISNUMBER($D828)),"Fix: date received",IF(OR($D828&lt;36526,$D828&lt;&gt;INT($D828)),"Fix: date received",IF($D828&gt;AsOf,"Fix: date received is after the as-of date",IF(NOT(ISNUMBER($E828)),"Fix: amount must be a number",IF($E828&lt;=0,"Fix: amount must be more than 0",IF(ROUND($E828,2)&lt;&gt;$E828,"Fix: amount in dollars and cents",IF($E828&gt;999999.99,"Fix: amount too large","OK")))))))))))))</f>
        <v/>
      </c>
    </row>
    <row r="829" customFormat="false" ht="15" hidden="false" customHeight="false" outlineLevel="0" collapsed="false">
      <c r="A829" s="11"/>
      <c r="B829" s="11"/>
      <c r="C829" s="15" t="str">
        <f aca="false">IF($B829="","",IFERROR(INDEX(Customers!$B$11:$B$5000,MATCH($B829,Customers!$A$11:$A$5000,0)),"Unknown ID"))</f>
        <v/>
      </c>
      <c r="D829" s="12"/>
      <c r="E829" s="18"/>
      <c r="F829" s="11"/>
      <c r="G829" s="15" t="str">
        <f aca="false">IF(AND($A829="",$B829="",$D829="",$E829="",$F829=""),"",IF($A829="","Fix: add a payment ID",IF(COUNTIF($A$6:$A$5000,$A829)+COUNTIF(Charges!$A$6:$A$5000,$A829)&gt;1,"Fix: duplicate ID",IF($B829="","Fix: choose a customer ID",IF(COUNTIF(Customers!$A$11:$A$5000,$B829)=0,"Fix: unknown customer ID",IF(COUNTIF(Customers!$A$11:$A$5000,$B829)&gt;1,"Fix: customer ID used twice on Customers",IF(NOT(ISNUMBER($D829)),"Fix: date received",IF(OR($D829&lt;36526,$D829&lt;&gt;INT($D829)),"Fix: date received",IF($D829&gt;AsOf,"Fix: date received is after the as-of date",IF(NOT(ISNUMBER($E829)),"Fix: amount must be a number",IF($E829&lt;=0,"Fix: amount must be more than 0",IF(ROUND($E829,2)&lt;&gt;$E829,"Fix: amount in dollars and cents",IF($E829&gt;999999.99,"Fix: amount too large","OK")))))))))))))</f>
        <v/>
      </c>
    </row>
    <row r="830" customFormat="false" ht="15" hidden="false" customHeight="false" outlineLevel="0" collapsed="false">
      <c r="A830" s="11"/>
      <c r="B830" s="11"/>
      <c r="C830" s="15" t="str">
        <f aca="false">IF($B830="","",IFERROR(INDEX(Customers!$B$11:$B$5000,MATCH($B830,Customers!$A$11:$A$5000,0)),"Unknown ID"))</f>
        <v/>
      </c>
      <c r="D830" s="12"/>
      <c r="E830" s="18"/>
      <c r="F830" s="11"/>
      <c r="G830" s="15" t="str">
        <f aca="false">IF(AND($A830="",$B830="",$D830="",$E830="",$F830=""),"",IF($A830="","Fix: add a payment ID",IF(COUNTIF($A$6:$A$5000,$A830)+COUNTIF(Charges!$A$6:$A$5000,$A830)&gt;1,"Fix: duplicate ID",IF($B830="","Fix: choose a customer ID",IF(COUNTIF(Customers!$A$11:$A$5000,$B830)=0,"Fix: unknown customer ID",IF(COUNTIF(Customers!$A$11:$A$5000,$B830)&gt;1,"Fix: customer ID used twice on Customers",IF(NOT(ISNUMBER($D830)),"Fix: date received",IF(OR($D830&lt;36526,$D830&lt;&gt;INT($D830)),"Fix: date received",IF($D830&gt;AsOf,"Fix: date received is after the as-of date",IF(NOT(ISNUMBER($E830)),"Fix: amount must be a number",IF($E830&lt;=0,"Fix: amount must be more than 0",IF(ROUND($E830,2)&lt;&gt;$E830,"Fix: amount in dollars and cents",IF($E830&gt;999999.99,"Fix: amount too large","OK")))))))))))))</f>
        <v/>
      </c>
    </row>
    <row r="831" customFormat="false" ht="15" hidden="false" customHeight="false" outlineLevel="0" collapsed="false">
      <c r="A831" s="11"/>
      <c r="B831" s="11"/>
      <c r="C831" s="15" t="str">
        <f aca="false">IF($B831="","",IFERROR(INDEX(Customers!$B$11:$B$5000,MATCH($B831,Customers!$A$11:$A$5000,0)),"Unknown ID"))</f>
        <v/>
      </c>
      <c r="D831" s="12"/>
      <c r="E831" s="18"/>
      <c r="F831" s="11"/>
      <c r="G831" s="15" t="str">
        <f aca="false">IF(AND($A831="",$B831="",$D831="",$E831="",$F831=""),"",IF($A831="","Fix: add a payment ID",IF(COUNTIF($A$6:$A$5000,$A831)+COUNTIF(Charges!$A$6:$A$5000,$A831)&gt;1,"Fix: duplicate ID",IF($B831="","Fix: choose a customer ID",IF(COUNTIF(Customers!$A$11:$A$5000,$B831)=0,"Fix: unknown customer ID",IF(COUNTIF(Customers!$A$11:$A$5000,$B831)&gt;1,"Fix: customer ID used twice on Customers",IF(NOT(ISNUMBER($D831)),"Fix: date received",IF(OR($D831&lt;36526,$D831&lt;&gt;INT($D831)),"Fix: date received",IF($D831&gt;AsOf,"Fix: date received is after the as-of date",IF(NOT(ISNUMBER($E831)),"Fix: amount must be a number",IF($E831&lt;=0,"Fix: amount must be more than 0",IF(ROUND($E831,2)&lt;&gt;$E831,"Fix: amount in dollars and cents",IF($E831&gt;999999.99,"Fix: amount too large","OK")))))))))))))</f>
        <v/>
      </c>
    </row>
    <row r="832" customFormat="false" ht="15" hidden="false" customHeight="false" outlineLevel="0" collapsed="false">
      <c r="A832" s="11"/>
      <c r="B832" s="11"/>
      <c r="C832" s="15" t="str">
        <f aca="false">IF($B832="","",IFERROR(INDEX(Customers!$B$11:$B$5000,MATCH($B832,Customers!$A$11:$A$5000,0)),"Unknown ID"))</f>
        <v/>
      </c>
      <c r="D832" s="12"/>
      <c r="E832" s="18"/>
      <c r="F832" s="11"/>
      <c r="G832" s="15" t="str">
        <f aca="false">IF(AND($A832="",$B832="",$D832="",$E832="",$F832=""),"",IF($A832="","Fix: add a payment ID",IF(COUNTIF($A$6:$A$5000,$A832)+COUNTIF(Charges!$A$6:$A$5000,$A832)&gt;1,"Fix: duplicate ID",IF($B832="","Fix: choose a customer ID",IF(COUNTIF(Customers!$A$11:$A$5000,$B832)=0,"Fix: unknown customer ID",IF(COUNTIF(Customers!$A$11:$A$5000,$B832)&gt;1,"Fix: customer ID used twice on Customers",IF(NOT(ISNUMBER($D832)),"Fix: date received",IF(OR($D832&lt;36526,$D832&lt;&gt;INT($D832)),"Fix: date received",IF($D832&gt;AsOf,"Fix: date received is after the as-of date",IF(NOT(ISNUMBER($E832)),"Fix: amount must be a number",IF($E832&lt;=0,"Fix: amount must be more than 0",IF(ROUND($E832,2)&lt;&gt;$E832,"Fix: amount in dollars and cents",IF($E832&gt;999999.99,"Fix: amount too large","OK")))))))))))))</f>
        <v/>
      </c>
    </row>
    <row r="833" customFormat="false" ht="15" hidden="false" customHeight="false" outlineLevel="0" collapsed="false">
      <c r="A833" s="11"/>
      <c r="B833" s="11"/>
      <c r="C833" s="15" t="str">
        <f aca="false">IF($B833="","",IFERROR(INDEX(Customers!$B$11:$B$5000,MATCH($B833,Customers!$A$11:$A$5000,0)),"Unknown ID"))</f>
        <v/>
      </c>
      <c r="D833" s="12"/>
      <c r="E833" s="18"/>
      <c r="F833" s="11"/>
      <c r="G833" s="15" t="str">
        <f aca="false">IF(AND($A833="",$B833="",$D833="",$E833="",$F833=""),"",IF($A833="","Fix: add a payment ID",IF(COUNTIF($A$6:$A$5000,$A833)+COUNTIF(Charges!$A$6:$A$5000,$A833)&gt;1,"Fix: duplicate ID",IF($B833="","Fix: choose a customer ID",IF(COUNTIF(Customers!$A$11:$A$5000,$B833)=0,"Fix: unknown customer ID",IF(COUNTIF(Customers!$A$11:$A$5000,$B833)&gt;1,"Fix: customer ID used twice on Customers",IF(NOT(ISNUMBER($D833)),"Fix: date received",IF(OR($D833&lt;36526,$D833&lt;&gt;INT($D833)),"Fix: date received",IF($D833&gt;AsOf,"Fix: date received is after the as-of date",IF(NOT(ISNUMBER($E833)),"Fix: amount must be a number",IF($E833&lt;=0,"Fix: amount must be more than 0",IF(ROUND($E833,2)&lt;&gt;$E833,"Fix: amount in dollars and cents",IF($E833&gt;999999.99,"Fix: amount too large","OK")))))))))))))</f>
        <v/>
      </c>
    </row>
    <row r="834" customFormat="false" ht="15" hidden="false" customHeight="false" outlineLevel="0" collapsed="false">
      <c r="A834" s="11"/>
      <c r="B834" s="11"/>
      <c r="C834" s="15" t="str">
        <f aca="false">IF($B834="","",IFERROR(INDEX(Customers!$B$11:$B$5000,MATCH($B834,Customers!$A$11:$A$5000,0)),"Unknown ID"))</f>
        <v/>
      </c>
      <c r="D834" s="12"/>
      <c r="E834" s="18"/>
      <c r="F834" s="11"/>
      <c r="G834" s="15" t="str">
        <f aca="false">IF(AND($A834="",$B834="",$D834="",$E834="",$F834=""),"",IF($A834="","Fix: add a payment ID",IF(COUNTIF($A$6:$A$5000,$A834)+COUNTIF(Charges!$A$6:$A$5000,$A834)&gt;1,"Fix: duplicate ID",IF($B834="","Fix: choose a customer ID",IF(COUNTIF(Customers!$A$11:$A$5000,$B834)=0,"Fix: unknown customer ID",IF(COUNTIF(Customers!$A$11:$A$5000,$B834)&gt;1,"Fix: customer ID used twice on Customers",IF(NOT(ISNUMBER($D834)),"Fix: date received",IF(OR($D834&lt;36526,$D834&lt;&gt;INT($D834)),"Fix: date received",IF($D834&gt;AsOf,"Fix: date received is after the as-of date",IF(NOT(ISNUMBER($E834)),"Fix: amount must be a number",IF($E834&lt;=0,"Fix: amount must be more than 0",IF(ROUND($E834,2)&lt;&gt;$E834,"Fix: amount in dollars and cents",IF($E834&gt;999999.99,"Fix: amount too large","OK")))))))))))))</f>
        <v/>
      </c>
    </row>
    <row r="835" customFormat="false" ht="15" hidden="false" customHeight="false" outlineLevel="0" collapsed="false">
      <c r="A835" s="11"/>
      <c r="B835" s="11"/>
      <c r="C835" s="15" t="str">
        <f aca="false">IF($B835="","",IFERROR(INDEX(Customers!$B$11:$B$5000,MATCH($B835,Customers!$A$11:$A$5000,0)),"Unknown ID"))</f>
        <v/>
      </c>
      <c r="D835" s="12"/>
      <c r="E835" s="18"/>
      <c r="F835" s="11"/>
      <c r="G835" s="15" t="str">
        <f aca="false">IF(AND($A835="",$B835="",$D835="",$E835="",$F835=""),"",IF($A835="","Fix: add a payment ID",IF(COUNTIF($A$6:$A$5000,$A835)+COUNTIF(Charges!$A$6:$A$5000,$A835)&gt;1,"Fix: duplicate ID",IF($B835="","Fix: choose a customer ID",IF(COUNTIF(Customers!$A$11:$A$5000,$B835)=0,"Fix: unknown customer ID",IF(COUNTIF(Customers!$A$11:$A$5000,$B835)&gt;1,"Fix: customer ID used twice on Customers",IF(NOT(ISNUMBER($D835)),"Fix: date received",IF(OR($D835&lt;36526,$D835&lt;&gt;INT($D835)),"Fix: date received",IF($D835&gt;AsOf,"Fix: date received is after the as-of date",IF(NOT(ISNUMBER($E835)),"Fix: amount must be a number",IF($E835&lt;=0,"Fix: amount must be more than 0",IF(ROUND($E835,2)&lt;&gt;$E835,"Fix: amount in dollars and cents",IF($E835&gt;999999.99,"Fix: amount too large","OK")))))))))))))</f>
        <v/>
      </c>
    </row>
    <row r="836" customFormat="false" ht="15" hidden="false" customHeight="false" outlineLevel="0" collapsed="false">
      <c r="A836" s="11"/>
      <c r="B836" s="11"/>
      <c r="C836" s="15" t="str">
        <f aca="false">IF($B836="","",IFERROR(INDEX(Customers!$B$11:$B$5000,MATCH($B836,Customers!$A$11:$A$5000,0)),"Unknown ID"))</f>
        <v/>
      </c>
      <c r="D836" s="12"/>
      <c r="E836" s="18"/>
      <c r="F836" s="11"/>
      <c r="G836" s="15" t="str">
        <f aca="false">IF(AND($A836="",$B836="",$D836="",$E836="",$F836=""),"",IF($A836="","Fix: add a payment ID",IF(COUNTIF($A$6:$A$5000,$A836)+COUNTIF(Charges!$A$6:$A$5000,$A836)&gt;1,"Fix: duplicate ID",IF($B836="","Fix: choose a customer ID",IF(COUNTIF(Customers!$A$11:$A$5000,$B836)=0,"Fix: unknown customer ID",IF(COUNTIF(Customers!$A$11:$A$5000,$B836)&gt;1,"Fix: customer ID used twice on Customers",IF(NOT(ISNUMBER($D836)),"Fix: date received",IF(OR($D836&lt;36526,$D836&lt;&gt;INT($D836)),"Fix: date received",IF($D836&gt;AsOf,"Fix: date received is after the as-of date",IF(NOT(ISNUMBER($E836)),"Fix: amount must be a number",IF($E836&lt;=0,"Fix: amount must be more than 0",IF(ROUND($E836,2)&lt;&gt;$E836,"Fix: amount in dollars and cents",IF($E836&gt;999999.99,"Fix: amount too large","OK")))))))))))))</f>
        <v/>
      </c>
    </row>
    <row r="837" customFormat="false" ht="15" hidden="false" customHeight="false" outlineLevel="0" collapsed="false">
      <c r="A837" s="11"/>
      <c r="B837" s="11"/>
      <c r="C837" s="15" t="str">
        <f aca="false">IF($B837="","",IFERROR(INDEX(Customers!$B$11:$B$5000,MATCH($B837,Customers!$A$11:$A$5000,0)),"Unknown ID"))</f>
        <v/>
      </c>
      <c r="D837" s="12"/>
      <c r="E837" s="18"/>
      <c r="F837" s="11"/>
      <c r="G837" s="15" t="str">
        <f aca="false">IF(AND($A837="",$B837="",$D837="",$E837="",$F837=""),"",IF($A837="","Fix: add a payment ID",IF(COUNTIF($A$6:$A$5000,$A837)+COUNTIF(Charges!$A$6:$A$5000,$A837)&gt;1,"Fix: duplicate ID",IF($B837="","Fix: choose a customer ID",IF(COUNTIF(Customers!$A$11:$A$5000,$B837)=0,"Fix: unknown customer ID",IF(COUNTIF(Customers!$A$11:$A$5000,$B837)&gt;1,"Fix: customer ID used twice on Customers",IF(NOT(ISNUMBER($D837)),"Fix: date received",IF(OR($D837&lt;36526,$D837&lt;&gt;INT($D837)),"Fix: date received",IF($D837&gt;AsOf,"Fix: date received is after the as-of date",IF(NOT(ISNUMBER($E837)),"Fix: amount must be a number",IF($E837&lt;=0,"Fix: amount must be more than 0",IF(ROUND($E837,2)&lt;&gt;$E837,"Fix: amount in dollars and cents",IF($E837&gt;999999.99,"Fix: amount too large","OK")))))))))))))</f>
        <v/>
      </c>
    </row>
    <row r="838" customFormat="false" ht="15" hidden="false" customHeight="false" outlineLevel="0" collapsed="false">
      <c r="A838" s="11"/>
      <c r="B838" s="11"/>
      <c r="C838" s="15" t="str">
        <f aca="false">IF($B838="","",IFERROR(INDEX(Customers!$B$11:$B$5000,MATCH($B838,Customers!$A$11:$A$5000,0)),"Unknown ID"))</f>
        <v/>
      </c>
      <c r="D838" s="12"/>
      <c r="E838" s="18"/>
      <c r="F838" s="11"/>
      <c r="G838" s="15" t="str">
        <f aca="false">IF(AND($A838="",$B838="",$D838="",$E838="",$F838=""),"",IF($A838="","Fix: add a payment ID",IF(COUNTIF($A$6:$A$5000,$A838)+COUNTIF(Charges!$A$6:$A$5000,$A838)&gt;1,"Fix: duplicate ID",IF($B838="","Fix: choose a customer ID",IF(COUNTIF(Customers!$A$11:$A$5000,$B838)=0,"Fix: unknown customer ID",IF(COUNTIF(Customers!$A$11:$A$5000,$B838)&gt;1,"Fix: customer ID used twice on Customers",IF(NOT(ISNUMBER($D838)),"Fix: date received",IF(OR($D838&lt;36526,$D838&lt;&gt;INT($D838)),"Fix: date received",IF($D838&gt;AsOf,"Fix: date received is after the as-of date",IF(NOT(ISNUMBER($E838)),"Fix: amount must be a number",IF($E838&lt;=0,"Fix: amount must be more than 0",IF(ROUND($E838,2)&lt;&gt;$E838,"Fix: amount in dollars and cents",IF($E838&gt;999999.99,"Fix: amount too large","OK")))))))))))))</f>
        <v/>
      </c>
    </row>
    <row r="839" customFormat="false" ht="15" hidden="false" customHeight="false" outlineLevel="0" collapsed="false">
      <c r="A839" s="11"/>
      <c r="B839" s="11"/>
      <c r="C839" s="15" t="str">
        <f aca="false">IF($B839="","",IFERROR(INDEX(Customers!$B$11:$B$5000,MATCH($B839,Customers!$A$11:$A$5000,0)),"Unknown ID"))</f>
        <v/>
      </c>
      <c r="D839" s="12"/>
      <c r="E839" s="18"/>
      <c r="F839" s="11"/>
      <c r="G839" s="15" t="str">
        <f aca="false">IF(AND($A839="",$B839="",$D839="",$E839="",$F839=""),"",IF($A839="","Fix: add a payment ID",IF(COUNTIF($A$6:$A$5000,$A839)+COUNTIF(Charges!$A$6:$A$5000,$A839)&gt;1,"Fix: duplicate ID",IF($B839="","Fix: choose a customer ID",IF(COUNTIF(Customers!$A$11:$A$5000,$B839)=0,"Fix: unknown customer ID",IF(COUNTIF(Customers!$A$11:$A$5000,$B839)&gt;1,"Fix: customer ID used twice on Customers",IF(NOT(ISNUMBER($D839)),"Fix: date received",IF(OR($D839&lt;36526,$D839&lt;&gt;INT($D839)),"Fix: date received",IF($D839&gt;AsOf,"Fix: date received is after the as-of date",IF(NOT(ISNUMBER($E839)),"Fix: amount must be a number",IF($E839&lt;=0,"Fix: amount must be more than 0",IF(ROUND($E839,2)&lt;&gt;$E839,"Fix: amount in dollars and cents",IF($E839&gt;999999.99,"Fix: amount too large","OK")))))))))))))</f>
        <v/>
      </c>
    </row>
    <row r="840" customFormat="false" ht="15" hidden="false" customHeight="false" outlineLevel="0" collapsed="false">
      <c r="A840" s="11"/>
      <c r="B840" s="11"/>
      <c r="C840" s="15" t="str">
        <f aca="false">IF($B840="","",IFERROR(INDEX(Customers!$B$11:$B$5000,MATCH($B840,Customers!$A$11:$A$5000,0)),"Unknown ID"))</f>
        <v/>
      </c>
      <c r="D840" s="12"/>
      <c r="E840" s="18"/>
      <c r="F840" s="11"/>
      <c r="G840" s="15" t="str">
        <f aca="false">IF(AND($A840="",$B840="",$D840="",$E840="",$F840=""),"",IF($A840="","Fix: add a payment ID",IF(COUNTIF($A$6:$A$5000,$A840)+COUNTIF(Charges!$A$6:$A$5000,$A840)&gt;1,"Fix: duplicate ID",IF($B840="","Fix: choose a customer ID",IF(COUNTIF(Customers!$A$11:$A$5000,$B840)=0,"Fix: unknown customer ID",IF(COUNTIF(Customers!$A$11:$A$5000,$B840)&gt;1,"Fix: customer ID used twice on Customers",IF(NOT(ISNUMBER($D840)),"Fix: date received",IF(OR($D840&lt;36526,$D840&lt;&gt;INT($D840)),"Fix: date received",IF($D840&gt;AsOf,"Fix: date received is after the as-of date",IF(NOT(ISNUMBER($E840)),"Fix: amount must be a number",IF($E840&lt;=0,"Fix: amount must be more than 0",IF(ROUND($E840,2)&lt;&gt;$E840,"Fix: amount in dollars and cents",IF($E840&gt;999999.99,"Fix: amount too large","OK")))))))))))))</f>
        <v/>
      </c>
    </row>
    <row r="841" customFormat="false" ht="15" hidden="false" customHeight="false" outlineLevel="0" collapsed="false">
      <c r="A841" s="11"/>
      <c r="B841" s="11"/>
      <c r="C841" s="15" t="str">
        <f aca="false">IF($B841="","",IFERROR(INDEX(Customers!$B$11:$B$5000,MATCH($B841,Customers!$A$11:$A$5000,0)),"Unknown ID"))</f>
        <v/>
      </c>
      <c r="D841" s="12"/>
      <c r="E841" s="18"/>
      <c r="F841" s="11"/>
      <c r="G841" s="15" t="str">
        <f aca="false">IF(AND($A841="",$B841="",$D841="",$E841="",$F841=""),"",IF($A841="","Fix: add a payment ID",IF(COUNTIF($A$6:$A$5000,$A841)+COUNTIF(Charges!$A$6:$A$5000,$A841)&gt;1,"Fix: duplicate ID",IF($B841="","Fix: choose a customer ID",IF(COUNTIF(Customers!$A$11:$A$5000,$B841)=0,"Fix: unknown customer ID",IF(COUNTIF(Customers!$A$11:$A$5000,$B841)&gt;1,"Fix: customer ID used twice on Customers",IF(NOT(ISNUMBER($D841)),"Fix: date received",IF(OR($D841&lt;36526,$D841&lt;&gt;INT($D841)),"Fix: date received",IF($D841&gt;AsOf,"Fix: date received is after the as-of date",IF(NOT(ISNUMBER($E841)),"Fix: amount must be a number",IF($E841&lt;=0,"Fix: amount must be more than 0",IF(ROUND($E841,2)&lt;&gt;$E841,"Fix: amount in dollars and cents",IF($E841&gt;999999.99,"Fix: amount too large","OK")))))))))))))</f>
        <v/>
      </c>
    </row>
    <row r="842" customFormat="false" ht="15" hidden="false" customHeight="false" outlineLevel="0" collapsed="false">
      <c r="A842" s="11"/>
      <c r="B842" s="11"/>
      <c r="C842" s="15" t="str">
        <f aca="false">IF($B842="","",IFERROR(INDEX(Customers!$B$11:$B$5000,MATCH($B842,Customers!$A$11:$A$5000,0)),"Unknown ID"))</f>
        <v/>
      </c>
      <c r="D842" s="12"/>
      <c r="E842" s="18"/>
      <c r="F842" s="11"/>
      <c r="G842" s="15" t="str">
        <f aca="false">IF(AND($A842="",$B842="",$D842="",$E842="",$F842=""),"",IF($A842="","Fix: add a payment ID",IF(COUNTIF($A$6:$A$5000,$A842)+COUNTIF(Charges!$A$6:$A$5000,$A842)&gt;1,"Fix: duplicate ID",IF($B842="","Fix: choose a customer ID",IF(COUNTIF(Customers!$A$11:$A$5000,$B842)=0,"Fix: unknown customer ID",IF(COUNTIF(Customers!$A$11:$A$5000,$B842)&gt;1,"Fix: customer ID used twice on Customers",IF(NOT(ISNUMBER($D842)),"Fix: date received",IF(OR($D842&lt;36526,$D842&lt;&gt;INT($D842)),"Fix: date received",IF($D842&gt;AsOf,"Fix: date received is after the as-of date",IF(NOT(ISNUMBER($E842)),"Fix: amount must be a number",IF($E842&lt;=0,"Fix: amount must be more than 0",IF(ROUND($E842,2)&lt;&gt;$E842,"Fix: amount in dollars and cents",IF($E842&gt;999999.99,"Fix: amount too large","OK")))))))))))))</f>
        <v/>
      </c>
    </row>
    <row r="843" customFormat="false" ht="15" hidden="false" customHeight="false" outlineLevel="0" collapsed="false">
      <c r="A843" s="11"/>
      <c r="B843" s="11"/>
      <c r="C843" s="15" t="str">
        <f aca="false">IF($B843="","",IFERROR(INDEX(Customers!$B$11:$B$5000,MATCH($B843,Customers!$A$11:$A$5000,0)),"Unknown ID"))</f>
        <v/>
      </c>
      <c r="D843" s="12"/>
      <c r="E843" s="18"/>
      <c r="F843" s="11"/>
      <c r="G843" s="15" t="str">
        <f aca="false">IF(AND($A843="",$B843="",$D843="",$E843="",$F843=""),"",IF($A843="","Fix: add a payment ID",IF(COUNTIF($A$6:$A$5000,$A843)+COUNTIF(Charges!$A$6:$A$5000,$A843)&gt;1,"Fix: duplicate ID",IF($B843="","Fix: choose a customer ID",IF(COUNTIF(Customers!$A$11:$A$5000,$B843)=0,"Fix: unknown customer ID",IF(COUNTIF(Customers!$A$11:$A$5000,$B843)&gt;1,"Fix: customer ID used twice on Customers",IF(NOT(ISNUMBER($D843)),"Fix: date received",IF(OR($D843&lt;36526,$D843&lt;&gt;INT($D843)),"Fix: date received",IF($D843&gt;AsOf,"Fix: date received is after the as-of date",IF(NOT(ISNUMBER($E843)),"Fix: amount must be a number",IF($E843&lt;=0,"Fix: amount must be more than 0",IF(ROUND($E843,2)&lt;&gt;$E843,"Fix: amount in dollars and cents",IF($E843&gt;999999.99,"Fix: amount too large","OK")))))))))))))</f>
        <v/>
      </c>
    </row>
    <row r="844" customFormat="false" ht="15" hidden="false" customHeight="false" outlineLevel="0" collapsed="false">
      <c r="A844" s="11"/>
      <c r="B844" s="11"/>
      <c r="C844" s="15" t="str">
        <f aca="false">IF($B844="","",IFERROR(INDEX(Customers!$B$11:$B$5000,MATCH($B844,Customers!$A$11:$A$5000,0)),"Unknown ID"))</f>
        <v/>
      </c>
      <c r="D844" s="12"/>
      <c r="E844" s="18"/>
      <c r="F844" s="11"/>
      <c r="G844" s="15" t="str">
        <f aca="false">IF(AND($A844="",$B844="",$D844="",$E844="",$F844=""),"",IF($A844="","Fix: add a payment ID",IF(COUNTIF($A$6:$A$5000,$A844)+COUNTIF(Charges!$A$6:$A$5000,$A844)&gt;1,"Fix: duplicate ID",IF($B844="","Fix: choose a customer ID",IF(COUNTIF(Customers!$A$11:$A$5000,$B844)=0,"Fix: unknown customer ID",IF(COUNTIF(Customers!$A$11:$A$5000,$B844)&gt;1,"Fix: customer ID used twice on Customers",IF(NOT(ISNUMBER($D844)),"Fix: date received",IF(OR($D844&lt;36526,$D844&lt;&gt;INT($D844)),"Fix: date received",IF($D844&gt;AsOf,"Fix: date received is after the as-of date",IF(NOT(ISNUMBER($E844)),"Fix: amount must be a number",IF($E844&lt;=0,"Fix: amount must be more than 0",IF(ROUND($E844,2)&lt;&gt;$E844,"Fix: amount in dollars and cents",IF($E844&gt;999999.99,"Fix: amount too large","OK")))))))))))))</f>
        <v/>
      </c>
    </row>
    <row r="845" customFormat="false" ht="15" hidden="false" customHeight="false" outlineLevel="0" collapsed="false">
      <c r="A845" s="11"/>
      <c r="B845" s="11"/>
      <c r="C845" s="15" t="str">
        <f aca="false">IF($B845="","",IFERROR(INDEX(Customers!$B$11:$B$5000,MATCH($B845,Customers!$A$11:$A$5000,0)),"Unknown ID"))</f>
        <v/>
      </c>
      <c r="D845" s="12"/>
      <c r="E845" s="18"/>
      <c r="F845" s="11"/>
      <c r="G845" s="15" t="str">
        <f aca="false">IF(AND($A845="",$B845="",$D845="",$E845="",$F845=""),"",IF($A845="","Fix: add a payment ID",IF(COUNTIF($A$6:$A$5000,$A845)+COUNTIF(Charges!$A$6:$A$5000,$A845)&gt;1,"Fix: duplicate ID",IF($B845="","Fix: choose a customer ID",IF(COUNTIF(Customers!$A$11:$A$5000,$B845)=0,"Fix: unknown customer ID",IF(COUNTIF(Customers!$A$11:$A$5000,$B845)&gt;1,"Fix: customer ID used twice on Customers",IF(NOT(ISNUMBER($D845)),"Fix: date received",IF(OR($D845&lt;36526,$D845&lt;&gt;INT($D845)),"Fix: date received",IF($D845&gt;AsOf,"Fix: date received is after the as-of date",IF(NOT(ISNUMBER($E845)),"Fix: amount must be a number",IF($E845&lt;=0,"Fix: amount must be more than 0",IF(ROUND($E845,2)&lt;&gt;$E845,"Fix: amount in dollars and cents",IF($E845&gt;999999.99,"Fix: amount too large","OK")))))))))))))</f>
        <v/>
      </c>
    </row>
    <row r="846" customFormat="false" ht="15" hidden="false" customHeight="false" outlineLevel="0" collapsed="false">
      <c r="A846" s="11"/>
      <c r="B846" s="11"/>
      <c r="C846" s="15" t="str">
        <f aca="false">IF($B846="","",IFERROR(INDEX(Customers!$B$11:$B$5000,MATCH($B846,Customers!$A$11:$A$5000,0)),"Unknown ID"))</f>
        <v/>
      </c>
      <c r="D846" s="12"/>
      <c r="E846" s="18"/>
      <c r="F846" s="11"/>
      <c r="G846" s="15" t="str">
        <f aca="false">IF(AND($A846="",$B846="",$D846="",$E846="",$F846=""),"",IF($A846="","Fix: add a payment ID",IF(COUNTIF($A$6:$A$5000,$A846)+COUNTIF(Charges!$A$6:$A$5000,$A846)&gt;1,"Fix: duplicate ID",IF($B846="","Fix: choose a customer ID",IF(COUNTIF(Customers!$A$11:$A$5000,$B846)=0,"Fix: unknown customer ID",IF(COUNTIF(Customers!$A$11:$A$5000,$B846)&gt;1,"Fix: customer ID used twice on Customers",IF(NOT(ISNUMBER($D846)),"Fix: date received",IF(OR($D846&lt;36526,$D846&lt;&gt;INT($D846)),"Fix: date received",IF($D846&gt;AsOf,"Fix: date received is after the as-of date",IF(NOT(ISNUMBER($E846)),"Fix: amount must be a number",IF($E846&lt;=0,"Fix: amount must be more than 0",IF(ROUND($E846,2)&lt;&gt;$E846,"Fix: amount in dollars and cents",IF($E846&gt;999999.99,"Fix: amount too large","OK")))))))))))))</f>
        <v/>
      </c>
    </row>
    <row r="847" customFormat="false" ht="15" hidden="false" customHeight="false" outlineLevel="0" collapsed="false">
      <c r="A847" s="11"/>
      <c r="B847" s="11"/>
      <c r="C847" s="15" t="str">
        <f aca="false">IF($B847="","",IFERROR(INDEX(Customers!$B$11:$B$5000,MATCH($B847,Customers!$A$11:$A$5000,0)),"Unknown ID"))</f>
        <v/>
      </c>
      <c r="D847" s="12"/>
      <c r="E847" s="18"/>
      <c r="F847" s="11"/>
      <c r="G847" s="15" t="str">
        <f aca="false">IF(AND($A847="",$B847="",$D847="",$E847="",$F847=""),"",IF($A847="","Fix: add a payment ID",IF(COUNTIF($A$6:$A$5000,$A847)+COUNTIF(Charges!$A$6:$A$5000,$A847)&gt;1,"Fix: duplicate ID",IF($B847="","Fix: choose a customer ID",IF(COUNTIF(Customers!$A$11:$A$5000,$B847)=0,"Fix: unknown customer ID",IF(COUNTIF(Customers!$A$11:$A$5000,$B847)&gt;1,"Fix: customer ID used twice on Customers",IF(NOT(ISNUMBER($D847)),"Fix: date received",IF(OR($D847&lt;36526,$D847&lt;&gt;INT($D847)),"Fix: date received",IF($D847&gt;AsOf,"Fix: date received is after the as-of date",IF(NOT(ISNUMBER($E847)),"Fix: amount must be a number",IF($E847&lt;=0,"Fix: amount must be more than 0",IF(ROUND($E847,2)&lt;&gt;$E847,"Fix: amount in dollars and cents",IF($E847&gt;999999.99,"Fix: amount too large","OK")))))))))))))</f>
        <v/>
      </c>
    </row>
    <row r="848" customFormat="false" ht="15" hidden="false" customHeight="false" outlineLevel="0" collapsed="false">
      <c r="A848" s="11"/>
      <c r="B848" s="11"/>
      <c r="C848" s="15" t="str">
        <f aca="false">IF($B848="","",IFERROR(INDEX(Customers!$B$11:$B$5000,MATCH($B848,Customers!$A$11:$A$5000,0)),"Unknown ID"))</f>
        <v/>
      </c>
      <c r="D848" s="12"/>
      <c r="E848" s="18"/>
      <c r="F848" s="11"/>
      <c r="G848" s="15" t="str">
        <f aca="false">IF(AND($A848="",$B848="",$D848="",$E848="",$F848=""),"",IF($A848="","Fix: add a payment ID",IF(COUNTIF($A$6:$A$5000,$A848)+COUNTIF(Charges!$A$6:$A$5000,$A848)&gt;1,"Fix: duplicate ID",IF($B848="","Fix: choose a customer ID",IF(COUNTIF(Customers!$A$11:$A$5000,$B848)=0,"Fix: unknown customer ID",IF(COUNTIF(Customers!$A$11:$A$5000,$B848)&gt;1,"Fix: customer ID used twice on Customers",IF(NOT(ISNUMBER($D848)),"Fix: date received",IF(OR($D848&lt;36526,$D848&lt;&gt;INT($D848)),"Fix: date received",IF($D848&gt;AsOf,"Fix: date received is after the as-of date",IF(NOT(ISNUMBER($E848)),"Fix: amount must be a number",IF($E848&lt;=0,"Fix: amount must be more than 0",IF(ROUND($E848,2)&lt;&gt;$E848,"Fix: amount in dollars and cents",IF($E848&gt;999999.99,"Fix: amount too large","OK")))))))))))))</f>
        <v/>
      </c>
    </row>
    <row r="849" customFormat="false" ht="15" hidden="false" customHeight="false" outlineLevel="0" collapsed="false">
      <c r="A849" s="11"/>
      <c r="B849" s="11"/>
      <c r="C849" s="15" t="str">
        <f aca="false">IF($B849="","",IFERROR(INDEX(Customers!$B$11:$B$5000,MATCH($B849,Customers!$A$11:$A$5000,0)),"Unknown ID"))</f>
        <v/>
      </c>
      <c r="D849" s="12"/>
      <c r="E849" s="18"/>
      <c r="F849" s="11"/>
      <c r="G849" s="15" t="str">
        <f aca="false">IF(AND($A849="",$B849="",$D849="",$E849="",$F849=""),"",IF($A849="","Fix: add a payment ID",IF(COUNTIF($A$6:$A$5000,$A849)+COUNTIF(Charges!$A$6:$A$5000,$A849)&gt;1,"Fix: duplicate ID",IF($B849="","Fix: choose a customer ID",IF(COUNTIF(Customers!$A$11:$A$5000,$B849)=0,"Fix: unknown customer ID",IF(COUNTIF(Customers!$A$11:$A$5000,$B849)&gt;1,"Fix: customer ID used twice on Customers",IF(NOT(ISNUMBER($D849)),"Fix: date received",IF(OR($D849&lt;36526,$D849&lt;&gt;INT($D849)),"Fix: date received",IF($D849&gt;AsOf,"Fix: date received is after the as-of date",IF(NOT(ISNUMBER($E849)),"Fix: amount must be a number",IF($E849&lt;=0,"Fix: amount must be more than 0",IF(ROUND($E849,2)&lt;&gt;$E849,"Fix: amount in dollars and cents",IF($E849&gt;999999.99,"Fix: amount too large","OK")))))))))))))</f>
        <v/>
      </c>
    </row>
    <row r="850" customFormat="false" ht="15" hidden="false" customHeight="false" outlineLevel="0" collapsed="false">
      <c r="A850" s="11"/>
      <c r="B850" s="11"/>
      <c r="C850" s="15" t="str">
        <f aca="false">IF($B850="","",IFERROR(INDEX(Customers!$B$11:$B$5000,MATCH($B850,Customers!$A$11:$A$5000,0)),"Unknown ID"))</f>
        <v/>
      </c>
      <c r="D850" s="12"/>
      <c r="E850" s="18"/>
      <c r="F850" s="11"/>
      <c r="G850" s="15" t="str">
        <f aca="false">IF(AND($A850="",$B850="",$D850="",$E850="",$F850=""),"",IF($A850="","Fix: add a payment ID",IF(COUNTIF($A$6:$A$5000,$A850)+COUNTIF(Charges!$A$6:$A$5000,$A850)&gt;1,"Fix: duplicate ID",IF($B850="","Fix: choose a customer ID",IF(COUNTIF(Customers!$A$11:$A$5000,$B850)=0,"Fix: unknown customer ID",IF(COUNTIF(Customers!$A$11:$A$5000,$B850)&gt;1,"Fix: customer ID used twice on Customers",IF(NOT(ISNUMBER($D850)),"Fix: date received",IF(OR($D850&lt;36526,$D850&lt;&gt;INT($D850)),"Fix: date received",IF($D850&gt;AsOf,"Fix: date received is after the as-of date",IF(NOT(ISNUMBER($E850)),"Fix: amount must be a number",IF($E850&lt;=0,"Fix: amount must be more than 0",IF(ROUND($E850,2)&lt;&gt;$E850,"Fix: amount in dollars and cents",IF($E850&gt;999999.99,"Fix: amount too large","OK")))))))))))))</f>
        <v/>
      </c>
    </row>
    <row r="851" customFormat="false" ht="15" hidden="false" customHeight="false" outlineLevel="0" collapsed="false">
      <c r="A851" s="11"/>
      <c r="B851" s="11"/>
      <c r="C851" s="15" t="str">
        <f aca="false">IF($B851="","",IFERROR(INDEX(Customers!$B$11:$B$5000,MATCH($B851,Customers!$A$11:$A$5000,0)),"Unknown ID"))</f>
        <v/>
      </c>
      <c r="D851" s="12"/>
      <c r="E851" s="18"/>
      <c r="F851" s="11"/>
      <c r="G851" s="15" t="str">
        <f aca="false">IF(AND($A851="",$B851="",$D851="",$E851="",$F851=""),"",IF($A851="","Fix: add a payment ID",IF(COUNTIF($A$6:$A$5000,$A851)+COUNTIF(Charges!$A$6:$A$5000,$A851)&gt;1,"Fix: duplicate ID",IF($B851="","Fix: choose a customer ID",IF(COUNTIF(Customers!$A$11:$A$5000,$B851)=0,"Fix: unknown customer ID",IF(COUNTIF(Customers!$A$11:$A$5000,$B851)&gt;1,"Fix: customer ID used twice on Customers",IF(NOT(ISNUMBER($D851)),"Fix: date received",IF(OR($D851&lt;36526,$D851&lt;&gt;INT($D851)),"Fix: date received",IF($D851&gt;AsOf,"Fix: date received is after the as-of date",IF(NOT(ISNUMBER($E851)),"Fix: amount must be a number",IF($E851&lt;=0,"Fix: amount must be more than 0",IF(ROUND($E851,2)&lt;&gt;$E851,"Fix: amount in dollars and cents",IF($E851&gt;999999.99,"Fix: amount too large","OK")))))))))))))</f>
        <v/>
      </c>
    </row>
    <row r="852" customFormat="false" ht="15" hidden="false" customHeight="false" outlineLevel="0" collapsed="false">
      <c r="A852" s="11"/>
      <c r="B852" s="11"/>
      <c r="C852" s="15" t="str">
        <f aca="false">IF($B852="","",IFERROR(INDEX(Customers!$B$11:$B$5000,MATCH($B852,Customers!$A$11:$A$5000,0)),"Unknown ID"))</f>
        <v/>
      </c>
      <c r="D852" s="12"/>
      <c r="E852" s="18"/>
      <c r="F852" s="11"/>
      <c r="G852" s="15" t="str">
        <f aca="false">IF(AND($A852="",$B852="",$D852="",$E852="",$F852=""),"",IF($A852="","Fix: add a payment ID",IF(COUNTIF($A$6:$A$5000,$A852)+COUNTIF(Charges!$A$6:$A$5000,$A852)&gt;1,"Fix: duplicate ID",IF($B852="","Fix: choose a customer ID",IF(COUNTIF(Customers!$A$11:$A$5000,$B852)=0,"Fix: unknown customer ID",IF(COUNTIF(Customers!$A$11:$A$5000,$B852)&gt;1,"Fix: customer ID used twice on Customers",IF(NOT(ISNUMBER($D852)),"Fix: date received",IF(OR($D852&lt;36526,$D852&lt;&gt;INT($D852)),"Fix: date received",IF($D852&gt;AsOf,"Fix: date received is after the as-of date",IF(NOT(ISNUMBER($E852)),"Fix: amount must be a number",IF($E852&lt;=0,"Fix: amount must be more than 0",IF(ROUND($E852,2)&lt;&gt;$E852,"Fix: amount in dollars and cents",IF($E852&gt;999999.99,"Fix: amount too large","OK")))))))))))))</f>
        <v/>
      </c>
    </row>
    <row r="853" customFormat="false" ht="15" hidden="false" customHeight="false" outlineLevel="0" collapsed="false">
      <c r="A853" s="11"/>
      <c r="B853" s="11"/>
      <c r="C853" s="15" t="str">
        <f aca="false">IF($B853="","",IFERROR(INDEX(Customers!$B$11:$B$5000,MATCH($B853,Customers!$A$11:$A$5000,0)),"Unknown ID"))</f>
        <v/>
      </c>
      <c r="D853" s="12"/>
      <c r="E853" s="18"/>
      <c r="F853" s="11"/>
      <c r="G853" s="15" t="str">
        <f aca="false">IF(AND($A853="",$B853="",$D853="",$E853="",$F853=""),"",IF($A853="","Fix: add a payment ID",IF(COUNTIF($A$6:$A$5000,$A853)+COUNTIF(Charges!$A$6:$A$5000,$A853)&gt;1,"Fix: duplicate ID",IF($B853="","Fix: choose a customer ID",IF(COUNTIF(Customers!$A$11:$A$5000,$B853)=0,"Fix: unknown customer ID",IF(COUNTIF(Customers!$A$11:$A$5000,$B853)&gt;1,"Fix: customer ID used twice on Customers",IF(NOT(ISNUMBER($D853)),"Fix: date received",IF(OR($D853&lt;36526,$D853&lt;&gt;INT($D853)),"Fix: date received",IF($D853&gt;AsOf,"Fix: date received is after the as-of date",IF(NOT(ISNUMBER($E853)),"Fix: amount must be a number",IF($E853&lt;=0,"Fix: amount must be more than 0",IF(ROUND($E853,2)&lt;&gt;$E853,"Fix: amount in dollars and cents",IF($E853&gt;999999.99,"Fix: amount too large","OK")))))))))))))</f>
        <v/>
      </c>
    </row>
    <row r="854" customFormat="false" ht="15" hidden="false" customHeight="false" outlineLevel="0" collapsed="false">
      <c r="A854" s="11"/>
      <c r="B854" s="11"/>
      <c r="C854" s="15" t="str">
        <f aca="false">IF($B854="","",IFERROR(INDEX(Customers!$B$11:$B$5000,MATCH($B854,Customers!$A$11:$A$5000,0)),"Unknown ID"))</f>
        <v/>
      </c>
      <c r="D854" s="12"/>
      <c r="E854" s="18"/>
      <c r="F854" s="11"/>
      <c r="G854" s="15" t="str">
        <f aca="false">IF(AND($A854="",$B854="",$D854="",$E854="",$F854=""),"",IF($A854="","Fix: add a payment ID",IF(COUNTIF($A$6:$A$5000,$A854)+COUNTIF(Charges!$A$6:$A$5000,$A854)&gt;1,"Fix: duplicate ID",IF($B854="","Fix: choose a customer ID",IF(COUNTIF(Customers!$A$11:$A$5000,$B854)=0,"Fix: unknown customer ID",IF(COUNTIF(Customers!$A$11:$A$5000,$B854)&gt;1,"Fix: customer ID used twice on Customers",IF(NOT(ISNUMBER($D854)),"Fix: date received",IF(OR($D854&lt;36526,$D854&lt;&gt;INT($D854)),"Fix: date received",IF($D854&gt;AsOf,"Fix: date received is after the as-of date",IF(NOT(ISNUMBER($E854)),"Fix: amount must be a number",IF($E854&lt;=0,"Fix: amount must be more than 0",IF(ROUND($E854,2)&lt;&gt;$E854,"Fix: amount in dollars and cents",IF($E854&gt;999999.99,"Fix: amount too large","OK")))))))))))))</f>
        <v/>
      </c>
    </row>
    <row r="855" customFormat="false" ht="15" hidden="false" customHeight="false" outlineLevel="0" collapsed="false">
      <c r="A855" s="11"/>
      <c r="B855" s="11"/>
      <c r="C855" s="15" t="str">
        <f aca="false">IF($B855="","",IFERROR(INDEX(Customers!$B$11:$B$5000,MATCH($B855,Customers!$A$11:$A$5000,0)),"Unknown ID"))</f>
        <v/>
      </c>
      <c r="D855" s="12"/>
      <c r="E855" s="18"/>
      <c r="F855" s="11"/>
      <c r="G855" s="15" t="str">
        <f aca="false">IF(AND($A855="",$B855="",$D855="",$E855="",$F855=""),"",IF($A855="","Fix: add a payment ID",IF(COUNTIF($A$6:$A$5000,$A855)+COUNTIF(Charges!$A$6:$A$5000,$A855)&gt;1,"Fix: duplicate ID",IF($B855="","Fix: choose a customer ID",IF(COUNTIF(Customers!$A$11:$A$5000,$B855)=0,"Fix: unknown customer ID",IF(COUNTIF(Customers!$A$11:$A$5000,$B855)&gt;1,"Fix: customer ID used twice on Customers",IF(NOT(ISNUMBER($D855)),"Fix: date received",IF(OR($D855&lt;36526,$D855&lt;&gt;INT($D855)),"Fix: date received",IF($D855&gt;AsOf,"Fix: date received is after the as-of date",IF(NOT(ISNUMBER($E855)),"Fix: amount must be a number",IF($E855&lt;=0,"Fix: amount must be more than 0",IF(ROUND($E855,2)&lt;&gt;$E855,"Fix: amount in dollars and cents",IF($E855&gt;999999.99,"Fix: amount too large","OK")))))))))))))</f>
        <v/>
      </c>
    </row>
    <row r="856" customFormat="false" ht="15" hidden="false" customHeight="false" outlineLevel="0" collapsed="false">
      <c r="A856" s="11"/>
      <c r="B856" s="11"/>
      <c r="C856" s="15" t="str">
        <f aca="false">IF($B856="","",IFERROR(INDEX(Customers!$B$11:$B$5000,MATCH($B856,Customers!$A$11:$A$5000,0)),"Unknown ID"))</f>
        <v/>
      </c>
      <c r="D856" s="12"/>
      <c r="E856" s="18"/>
      <c r="F856" s="11"/>
      <c r="G856" s="15" t="str">
        <f aca="false">IF(AND($A856="",$B856="",$D856="",$E856="",$F856=""),"",IF($A856="","Fix: add a payment ID",IF(COUNTIF($A$6:$A$5000,$A856)+COUNTIF(Charges!$A$6:$A$5000,$A856)&gt;1,"Fix: duplicate ID",IF($B856="","Fix: choose a customer ID",IF(COUNTIF(Customers!$A$11:$A$5000,$B856)=0,"Fix: unknown customer ID",IF(COUNTIF(Customers!$A$11:$A$5000,$B856)&gt;1,"Fix: customer ID used twice on Customers",IF(NOT(ISNUMBER($D856)),"Fix: date received",IF(OR($D856&lt;36526,$D856&lt;&gt;INT($D856)),"Fix: date received",IF($D856&gt;AsOf,"Fix: date received is after the as-of date",IF(NOT(ISNUMBER($E856)),"Fix: amount must be a number",IF($E856&lt;=0,"Fix: amount must be more than 0",IF(ROUND($E856,2)&lt;&gt;$E856,"Fix: amount in dollars and cents",IF($E856&gt;999999.99,"Fix: amount too large","OK")))))))))))))</f>
        <v/>
      </c>
    </row>
    <row r="857" customFormat="false" ht="15" hidden="false" customHeight="false" outlineLevel="0" collapsed="false">
      <c r="A857" s="11"/>
      <c r="B857" s="11"/>
      <c r="C857" s="15" t="str">
        <f aca="false">IF($B857="","",IFERROR(INDEX(Customers!$B$11:$B$5000,MATCH($B857,Customers!$A$11:$A$5000,0)),"Unknown ID"))</f>
        <v/>
      </c>
      <c r="D857" s="12"/>
      <c r="E857" s="18"/>
      <c r="F857" s="11"/>
      <c r="G857" s="15" t="str">
        <f aca="false">IF(AND($A857="",$B857="",$D857="",$E857="",$F857=""),"",IF($A857="","Fix: add a payment ID",IF(COUNTIF($A$6:$A$5000,$A857)+COUNTIF(Charges!$A$6:$A$5000,$A857)&gt;1,"Fix: duplicate ID",IF($B857="","Fix: choose a customer ID",IF(COUNTIF(Customers!$A$11:$A$5000,$B857)=0,"Fix: unknown customer ID",IF(COUNTIF(Customers!$A$11:$A$5000,$B857)&gt;1,"Fix: customer ID used twice on Customers",IF(NOT(ISNUMBER($D857)),"Fix: date received",IF(OR($D857&lt;36526,$D857&lt;&gt;INT($D857)),"Fix: date received",IF($D857&gt;AsOf,"Fix: date received is after the as-of date",IF(NOT(ISNUMBER($E857)),"Fix: amount must be a number",IF($E857&lt;=0,"Fix: amount must be more than 0",IF(ROUND($E857,2)&lt;&gt;$E857,"Fix: amount in dollars and cents",IF($E857&gt;999999.99,"Fix: amount too large","OK")))))))))))))</f>
        <v/>
      </c>
    </row>
    <row r="858" customFormat="false" ht="15" hidden="false" customHeight="false" outlineLevel="0" collapsed="false">
      <c r="A858" s="11"/>
      <c r="B858" s="11"/>
      <c r="C858" s="15" t="str">
        <f aca="false">IF($B858="","",IFERROR(INDEX(Customers!$B$11:$B$5000,MATCH($B858,Customers!$A$11:$A$5000,0)),"Unknown ID"))</f>
        <v/>
      </c>
      <c r="D858" s="12"/>
      <c r="E858" s="18"/>
      <c r="F858" s="11"/>
      <c r="G858" s="15" t="str">
        <f aca="false">IF(AND($A858="",$B858="",$D858="",$E858="",$F858=""),"",IF($A858="","Fix: add a payment ID",IF(COUNTIF($A$6:$A$5000,$A858)+COUNTIF(Charges!$A$6:$A$5000,$A858)&gt;1,"Fix: duplicate ID",IF($B858="","Fix: choose a customer ID",IF(COUNTIF(Customers!$A$11:$A$5000,$B858)=0,"Fix: unknown customer ID",IF(COUNTIF(Customers!$A$11:$A$5000,$B858)&gt;1,"Fix: customer ID used twice on Customers",IF(NOT(ISNUMBER($D858)),"Fix: date received",IF(OR($D858&lt;36526,$D858&lt;&gt;INT($D858)),"Fix: date received",IF($D858&gt;AsOf,"Fix: date received is after the as-of date",IF(NOT(ISNUMBER($E858)),"Fix: amount must be a number",IF($E858&lt;=0,"Fix: amount must be more than 0",IF(ROUND($E858,2)&lt;&gt;$E858,"Fix: amount in dollars and cents",IF($E858&gt;999999.99,"Fix: amount too large","OK")))))))))))))</f>
        <v/>
      </c>
    </row>
    <row r="859" customFormat="false" ht="15" hidden="false" customHeight="false" outlineLevel="0" collapsed="false">
      <c r="A859" s="11"/>
      <c r="B859" s="11"/>
      <c r="C859" s="15" t="str">
        <f aca="false">IF($B859="","",IFERROR(INDEX(Customers!$B$11:$B$5000,MATCH($B859,Customers!$A$11:$A$5000,0)),"Unknown ID"))</f>
        <v/>
      </c>
      <c r="D859" s="12"/>
      <c r="E859" s="18"/>
      <c r="F859" s="11"/>
      <c r="G859" s="15" t="str">
        <f aca="false">IF(AND($A859="",$B859="",$D859="",$E859="",$F859=""),"",IF($A859="","Fix: add a payment ID",IF(COUNTIF($A$6:$A$5000,$A859)+COUNTIF(Charges!$A$6:$A$5000,$A859)&gt;1,"Fix: duplicate ID",IF($B859="","Fix: choose a customer ID",IF(COUNTIF(Customers!$A$11:$A$5000,$B859)=0,"Fix: unknown customer ID",IF(COUNTIF(Customers!$A$11:$A$5000,$B859)&gt;1,"Fix: customer ID used twice on Customers",IF(NOT(ISNUMBER($D859)),"Fix: date received",IF(OR($D859&lt;36526,$D859&lt;&gt;INT($D859)),"Fix: date received",IF($D859&gt;AsOf,"Fix: date received is after the as-of date",IF(NOT(ISNUMBER($E859)),"Fix: amount must be a number",IF($E859&lt;=0,"Fix: amount must be more than 0",IF(ROUND($E859,2)&lt;&gt;$E859,"Fix: amount in dollars and cents",IF($E859&gt;999999.99,"Fix: amount too large","OK")))))))))))))</f>
        <v/>
      </c>
    </row>
    <row r="860" customFormat="false" ht="15" hidden="false" customHeight="false" outlineLevel="0" collapsed="false">
      <c r="A860" s="11"/>
      <c r="B860" s="11"/>
      <c r="C860" s="15" t="str">
        <f aca="false">IF($B860="","",IFERROR(INDEX(Customers!$B$11:$B$5000,MATCH($B860,Customers!$A$11:$A$5000,0)),"Unknown ID"))</f>
        <v/>
      </c>
      <c r="D860" s="12"/>
      <c r="E860" s="18"/>
      <c r="F860" s="11"/>
      <c r="G860" s="15" t="str">
        <f aca="false">IF(AND($A860="",$B860="",$D860="",$E860="",$F860=""),"",IF($A860="","Fix: add a payment ID",IF(COUNTIF($A$6:$A$5000,$A860)+COUNTIF(Charges!$A$6:$A$5000,$A860)&gt;1,"Fix: duplicate ID",IF($B860="","Fix: choose a customer ID",IF(COUNTIF(Customers!$A$11:$A$5000,$B860)=0,"Fix: unknown customer ID",IF(COUNTIF(Customers!$A$11:$A$5000,$B860)&gt;1,"Fix: customer ID used twice on Customers",IF(NOT(ISNUMBER($D860)),"Fix: date received",IF(OR($D860&lt;36526,$D860&lt;&gt;INT($D860)),"Fix: date received",IF($D860&gt;AsOf,"Fix: date received is after the as-of date",IF(NOT(ISNUMBER($E860)),"Fix: amount must be a number",IF($E860&lt;=0,"Fix: amount must be more than 0",IF(ROUND($E860,2)&lt;&gt;$E860,"Fix: amount in dollars and cents",IF($E860&gt;999999.99,"Fix: amount too large","OK")))))))))))))</f>
        <v/>
      </c>
    </row>
    <row r="861" customFormat="false" ht="15" hidden="false" customHeight="false" outlineLevel="0" collapsed="false">
      <c r="A861" s="11"/>
      <c r="B861" s="11"/>
      <c r="C861" s="15" t="str">
        <f aca="false">IF($B861="","",IFERROR(INDEX(Customers!$B$11:$B$5000,MATCH($B861,Customers!$A$11:$A$5000,0)),"Unknown ID"))</f>
        <v/>
      </c>
      <c r="D861" s="12"/>
      <c r="E861" s="18"/>
      <c r="F861" s="11"/>
      <c r="G861" s="15" t="str">
        <f aca="false">IF(AND($A861="",$B861="",$D861="",$E861="",$F861=""),"",IF($A861="","Fix: add a payment ID",IF(COUNTIF($A$6:$A$5000,$A861)+COUNTIF(Charges!$A$6:$A$5000,$A861)&gt;1,"Fix: duplicate ID",IF($B861="","Fix: choose a customer ID",IF(COUNTIF(Customers!$A$11:$A$5000,$B861)=0,"Fix: unknown customer ID",IF(COUNTIF(Customers!$A$11:$A$5000,$B861)&gt;1,"Fix: customer ID used twice on Customers",IF(NOT(ISNUMBER($D861)),"Fix: date received",IF(OR($D861&lt;36526,$D861&lt;&gt;INT($D861)),"Fix: date received",IF($D861&gt;AsOf,"Fix: date received is after the as-of date",IF(NOT(ISNUMBER($E861)),"Fix: amount must be a number",IF($E861&lt;=0,"Fix: amount must be more than 0",IF(ROUND($E861,2)&lt;&gt;$E861,"Fix: amount in dollars and cents",IF($E861&gt;999999.99,"Fix: amount too large","OK")))))))))))))</f>
        <v/>
      </c>
    </row>
    <row r="862" customFormat="false" ht="15" hidden="false" customHeight="false" outlineLevel="0" collapsed="false">
      <c r="A862" s="11"/>
      <c r="B862" s="11"/>
      <c r="C862" s="15" t="str">
        <f aca="false">IF($B862="","",IFERROR(INDEX(Customers!$B$11:$B$5000,MATCH($B862,Customers!$A$11:$A$5000,0)),"Unknown ID"))</f>
        <v/>
      </c>
      <c r="D862" s="12"/>
      <c r="E862" s="18"/>
      <c r="F862" s="11"/>
      <c r="G862" s="15" t="str">
        <f aca="false">IF(AND($A862="",$B862="",$D862="",$E862="",$F862=""),"",IF($A862="","Fix: add a payment ID",IF(COUNTIF($A$6:$A$5000,$A862)+COUNTIF(Charges!$A$6:$A$5000,$A862)&gt;1,"Fix: duplicate ID",IF($B862="","Fix: choose a customer ID",IF(COUNTIF(Customers!$A$11:$A$5000,$B862)=0,"Fix: unknown customer ID",IF(COUNTIF(Customers!$A$11:$A$5000,$B862)&gt;1,"Fix: customer ID used twice on Customers",IF(NOT(ISNUMBER($D862)),"Fix: date received",IF(OR($D862&lt;36526,$D862&lt;&gt;INT($D862)),"Fix: date received",IF($D862&gt;AsOf,"Fix: date received is after the as-of date",IF(NOT(ISNUMBER($E862)),"Fix: amount must be a number",IF($E862&lt;=0,"Fix: amount must be more than 0",IF(ROUND($E862,2)&lt;&gt;$E862,"Fix: amount in dollars and cents",IF($E862&gt;999999.99,"Fix: amount too large","OK")))))))))))))</f>
        <v/>
      </c>
    </row>
    <row r="863" customFormat="false" ht="15" hidden="false" customHeight="false" outlineLevel="0" collapsed="false">
      <c r="A863" s="11"/>
      <c r="B863" s="11"/>
      <c r="C863" s="15" t="str">
        <f aca="false">IF($B863="","",IFERROR(INDEX(Customers!$B$11:$B$5000,MATCH($B863,Customers!$A$11:$A$5000,0)),"Unknown ID"))</f>
        <v/>
      </c>
      <c r="D863" s="12"/>
      <c r="E863" s="18"/>
      <c r="F863" s="11"/>
      <c r="G863" s="15" t="str">
        <f aca="false">IF(AND($A863="",$B863="",$D863="",$E863="",$F863=""),"",IF($A863="","Fix: add a payment ID",IF(COUNTIF($A$6:$A$5000,$A863)+COUNTIF(Charges!$A$6:$A$5000,$A863)&gt;1,"Fix: duplicate ID",IF($B863="","Fix: choose a customer ID",IF(COUNTIF(Customers!$A$11:$A$5000,$B863)=0,"Fix: unknown customer ID",IF(COUNTIF(Customers!$A$11:$A$5000,$B863)&gt;1,"Fix: customer ID used twice on Customers",IF(NOT(ISNUMBER($D863)),"Fix: date received",IF(OR($D863&lt;36526,$D863&lt;&gt;INT($D863)),"Fix: date received",IF($D863&gt;AsOf,"Fix: date received is after the as-of date",IF(NOT(ISNUMBER($E863)),"Fix: amount must be a number",IF($E863&lt;=0,"Fix: amount must be more than 0",IF(ROUND($E863,2)&lt;&gt;$E863,"Fix: amount in dollars and cents",IF($E863&gt;999999.99,"Fix: amount too large","OK")))))))))))))</f>
        <v/>
      </c>
    </row>
    <row r="864" customFormat="false" ht="15" hidden="false" customHeight="false" outlineLevel="0" collapsed="false">
      <c r="A864" s="11"/>
      <c r="B864" s="11"/>
      <c r="C864" s="15" t="str">
        <f aca="false">IF($B864="","",IFERROR(INDEX(Customers!$B$11:$B$5000,MATCH($B864,Customers!$A$11:$A$5000,0)),"Unknown ID"))</f>
        <v/>
      </c>
      <c r="D864" s="12"/>
      <c r="E864" s="18"/>
      <c r="F864" s="11"/>
      <c r="G864" s="15" t="str">
        <f aca="false">IF(AND($A864="",$B864="",$D864="",$E864="",$F864=""),"",IF($A864="","Fix: add a payment ID",IF(COUNTIF($A$6:$A$5000,$A864)+COUNTIF(Charges!$A$6:$A$5000,$A864)&gt;1,"Fix: duplicate ID",IF($B864="","Fix: choose a customer ID",IF(COUNTIF(Customers!$A$11:$A$5000,$B864)=0,"Fix: unknown customer ID",IF(COUNTIF(Customers!$A$11:$A$5000,$B864)&gt;1,"Fix: customer ID used twice on Customers",IF(NOT(ISNUMBER($D864)),"Fix: date received",IF(OR($D864&lt;36526,$D864&lt;&gt;INT($D864)),"Fix: date received",IF($D864&gt;AsOf,"Fix: date received is after the as-of date",IF(NOT(ISNUMBER($E864)),"Fix: amount must be a number",IF($E864&lt;=0,"Fix: amount must be more than 0",IF(ROUND($E864,2)&lt;&gt;$E864,"Fix: amount in dollars and cents",IF($E864&gt;999999.99,"Fix: amount too large","OK")))))))))))))</f>
        <v/>
      </c>
    </row>
    <row r="865" customFormat="false" ht="15" hidden="false" customHeight="false" outlineLevel="0" collapsed="false">
      <c r="A865" s="11"/>
      <c r="B865" s="11"/>
      <c r="C865" s="15" t="str">
        <f aca="false">IF($B865="","",IFERROR(INDEX(Customers!$B$11:$B$5000,MATCH($B865,Customers!$A$11:$A$5000,0)),"Unknown ID"))</f>
        <v/>
      </c>
      <c r="D865" s="12"/>
      <c r="E865" s="18"/>
      <c r="F865" s="11"/>
      <c r="G865" s="15" t="str">
        <f aca="false">IF(AND($A865="",$B865="",$D865="",$E865="",$F865=""),"",IF($A865="","Fix: add a payment ID",IF(COUNTIF($A$6:$A$5000,$A865)+COUNTIF(Charges!$A$6:$A$5000,$A865)&gt;1,"Fix: duplicate ID",IF($B865="","Fix: choose a customer ID",IF(COUNTIF(Customers!$A$11:$A$5000,$B865)=0,"Fix: unknown customer ID",IF(COUNTIF(Customers!$A$11:$A$5000,$B865)&gt;1,"Fix: customer ID used twice on Customers",IF(NOT(ISNUMBER($D865)),"Fix: date received",IF(OR($D865&lt;36526,$D865&lt;&gt;INT($D865)),"Fix: date received",IF($D865&gt;AsOf,"Fix: date received is after the as-of date",IF(NOT(ISNUMBER($E865)),"Fix: amount must be a number",IF($E865&lt;=0,"Fix: amount must be more than 0",IF(ROUND($E865,2)&lt;&gt;$E865,"Fix: amount in dollars and cents",IF($E865&gt;999999.99,"Fix: amount too large","OK")))))))))))))</f>
        <v/>
      </c>
    </row>
    <row r="866" customFormat="false" ht="15" hidden="false" customHeight="false" outlineLevel="0" collapsed="false">
      <c r="A866" s="11"/>
      <c r="B866" s="11"/>
      <c r="C866" s="15" t="str">
        <f aca="false">IF($B866="","",IFERROR(INDEX(Customers!$B$11:$B$5000,MATCH($B866,Customers!$A$11:$A$5000,0)),"Unknown ID"))</f>
        <v/>
      </c>
      <c r="D866" s="12"/>
      <c r="E866" s="18"/>
      <c r="F866" s="11"/>
      <c r="G866" s="15" t="str">
        <f aca="false">IF(AND($A866="",$B866="",$D866="",$E866="",$F866=""),"",IF($A866="","Fix: add a payment ID",IF(COUNTIF($A$6:$A$5000,$A866)+COUNTIF(Charges!$A$6:$A$5000,$A866)&gt;1,"Fix: duplicate ID",IF($B866="","Fix: choose a customer ID",IF(COUNTIF(Customers!$A$11:$A$5000,$B866)=0,"Fix: unknown customer ID",IF(COUNTIF(Customers!$A$11:$A$5000,$B866)&gt;1,"Fix: customer ID used twice on Customers",IF(NOT(ISNUMBER($D866)),"Fix: date received",IF(OR($D866&lt;36526,$D866&lt;&gt;INT($D866)),"Fix: date received",IF($D866&gt;AsOf,"Fix: date received is after the as-of date",IF(NOT(ISNUMBER($E866)),"Fix: amount must be a number",IF($E866&lt;=0,"Fix: amount must be more than 0",IF(ROUND($E866,2)&lt;&gt;$E866,"Fix: amount in dollars and cents",IF($E866&gt;999999.99,"Fix: amount too large","OK")))))))))))))</f>
        <v/>
      </c>
    </row>
    <row r="867" customFormat="false" ht="15" hidden="false" customHeight="false" outlineLevel="0" collapsed="false">
      <c r="A867" s="11"/>
      <c r="B867" s="11"/>
      <c r="C867" s="15" t="str">
        <f aca="false">IF($B867="","",IFERROR(INDEX(Customers!$B$11:$B$5000,MATCH($B867,Customers!$A$11:$A$5000,0)),"Unknown ID"))</f>
        <v/>
      </c>
      <c r="D867" s="12"/>
      <c r="E867" s="18"/>
      <c r="F867" s="11"/>
      <c r="G867" s="15" t="str">
        <f aca="false">IF(AND($A867="",$B867="",$D867="",$E867="",$F867=""),"",IF($A867="","Fix: add a payment ID",IF(COUNTIF($A$6:$A$5000,$A867)+COUNTIF(Charges!$A$6:$A$5000,$A867)&gt;1,"Fix: duplicate ID",IF($B867="","Fix: choose a customer ID",IF(COUNTIF(Customers!$A$11:$A$5000,$B867)=0,"Fix: unknown customer ID",IF(COUNTIF(Customers!$A$11:$A$5000,$B867)&gt;1,"Fix: customer ID used twice on Customers",IF(NOT(ISNUMBER($D867)),"Fix: date received",IF(OR($D867&lt;36526,$D867&lt;&gt;INT($D867)),"Fix: date received",IF($D867&gt;AsOf,"Fix: date received is after the as-of date",IF(NOT(ISNUMBER($E867)),"Fix: amount must be a number",IF($E867&lt;=0,"Fix: amount must be more than 0",IF(ROUND($E867,2)&lt;&gt;$E867,"Fix: amount in dollars and cents",IF($E867&gt;999999.99,"Fix: amount too large","OK")))))))))))))</f>
        <v/>
      </c>
    </row>
    <row r="868" customFormat="false" ht="15" hidden="false" customHeight="false" outlineLevel="0" collapsed="false">
      <c r="A868" s="11"/>
      <c r="B868" s="11"/>
      <c r="C868" s="15" t="str">
        <f aca="false">IF($B868="","",IFERROR(INDEX(Customers!$B$11:$B$5000,MATCH($B868,Customers!$A$11:$A$5000,0)),"Unknown ID"))</f>
        <v/>
      </c>
      <c r="D868" s="12"/>
      <c r="E868" s="18"/>
      <c r="F868" s="11"/>
      <c r="G868" s="15" t="str">
        <f aca="false">IF(AND($A868="",$B868="",$D868="",$E868="",$F868=""),"",IF($A868="","Fix: add a payment ID",IF(COUNTIF($A$6:$A$5000,$A868)+COUNTIF(Charges!$A$6:$A$5000,$A868)&gt;1,"Fix: duplicate ID",IF($B868="","Fix: choose a customer ID",IF(COUNTIF(Customers!$A$11:$A$5000,$B868)=0,"Fix: unknown customer ID",IF(COUNTIF(Customers!$A$11:$A$5000,$B868)&gt;1,"Fix: customer ID used twice on Customers",IF(NOT(ISNUMBER($D868)),"Fix: date received",IF(OR($D868&lt;36526,$D868&lt;&gt;INT($D868)),"Fix: date received",IF($D868&gt;AsOf,"Fix: date received is after the as-of date",IF(NOT(ISNUMBER($E868)),"Fix: amount must be a number",IF($E868&lt;=0,"Fix: amount must be more than 0",IF(ROUND($E868,2)&lt;&gt;$E868,"Fix: amount in dollars and cents",IF($E868&gt;999999.99,"Fix: amount too large","OK")))))))))))))</f>
        <v/>
      </c>
    </row>
    <row r="869" customFormat="false" ht="15" hidden="false" customHeight="false" outlineLevel="0" collapsed="false">
      <c r="A869" s="11"/>
      <c r="B869" s="11"/>
      <c r="C869" s="15" t="str">
        <f aca="false">IF($B869="","",IFERROR(INDEX(Customers!$B$11:$B$5000,MATCH($B869,Customers!$A$11:$A$5000,0)),"Unknown ID"))</f>
        <v/>
      </c>
      <c r="D869" s="12"/>
      <c r="E869" s="18"/>
      <c r="F869" s="11"/>
      <c r="G869" s="15" t="str">
        <f aca="false">IF(AND($A869="",$B869="",$D869="",$E869="",$F869=""),"",IF($A869="","Fix: add a payment ID",IF(COUNTIF($A$6:$A$5000,$A869)+COUNTIF(Charges!$A$6:$A$5000,$A869)&gt;1,"Fix: duplicate ID",IF($B869="","Fix: choose a customer ID",IF(COUNTIF(Customers!$A$11:$A$5000,$B869)=0,"Fix: unknown customer ID",IF(COUNTIF(Customers!$A$11:$A$5000,$B869)&gt;1,"Fix: customer ID used twice on Customers",IF(NOT(ISNUMBER($D869)),"Fix: date received",IF(OR($D869&lt;36526,$D869&lt;&gt;INT($D869)),"Fix: date received",IF($D869&gt;AsOf,"Fix: date received is after the as-of date",IF(NOT(ISNUMBER($E869)),"Fix: amount must be a number",IF($E869&lt;=0,"Fix: amount must be more than 0",IF(ROUND($E869,2)&lt;&gt;$E869,"Fix: amount in dollars and cents",IF($E869&gt;999999.99,"Fix: amount too large","OK")))))))))))))</f>
        <v/>
      </c>
    </row>
    <row r="870" customFormat="false" ht="15" hidden="false" customHeight="false" outlineLevel="0" collapsed="false">
      <c r="A870" s="11"/>
      <c r="B870" s="11"/>
      <c r="C870" s="15" t="str">
        <f aca="false">IF($B870="","",IFERROR(INDEX(Customers!$B$11:$B$5000,MATCH($B870,Customers!$A$11:$A$5000,0)),"Unknown ID"))</f>
        <v/>
      </c>
      <c r="D870" s="12"/>
      <c r="E870" s="18"/>
      <c r="F870" s="11"/>
      <c r="G870" s="15" t="str">
        <f aca="false">IF(AND($A870="",$B870="",$D870="",$E870="",$F870=""),"",IF($A870="","Fix: add a payment ID",IF(COUNTIF($A$6:$A$5000,$A870)+COUNTIF(Charges!$A$6:$A$5000,$A870)&gt;1,"Fix: duplicate ID",IF($B870="","Fix: choose a customer ID",IF(COUNTIF(Customers!$A$11:$A$5000,$B870)=0,"Fix: unknown customer ID",IF(COUNTIF(Customers!$A$11:$A$5000,$B870)&gt;1,"Fix: customer ID used twice on Customers",IF(NOT(ISNUMBER($D870)),"Fix: date received",IF(OR($D870&lt;36526,$D870&lt;&gt;INT($D870)),"Fix: date received",IF($D870&gt;AsOf,"Fix: date received is after the as-of date",IF(NOT(ISNUMBER($E870)),"Fix: amount must be a number",IF($E870&lt;=0,"Fix: amount must be more than 0",IF(ROUND($E870,2)&lt;&gt;$E870,"Fix: amount in dollars and cents",IF($E870&gt;999999.99,"Fix: amount too large","OK")))))))))))))</f>
        <v/>
      </c>
    </row>
    <row r="871" customFormat="false" ht="15" hidden="false" customHeight="false" outlineLevel="0" collapsed="false">
      <c r="A871" s="11"/>
      <c r="B871" s="11"/>
      <c r="C871" s="15" t="str">
        <f aca="false">IF($B871="","",IFERROR(INDEX(Customers!$B$11:$B$5000,MATCH($B871,Customers!$A$11:$A$5000,0)),"Unknown ID"))</f>
        <v/>
      </c>
      <c r="D871" s="12"/>
      <c r="E871" s="18"/>
      <c r="F871" s="11"/>
      <c r="G871" s="15" t="str">
        <f aca="false">IF(AND($A871="",$B871="",$D871="",$E871="",$F871=""),"",IF($A871="","Fix: add a payment ID",IF(COUNTIF($A$6:$A$5000,$A871)+COUNTIF(Charges!$A$6:$A$5000,$A871)&gt;1,"Fix: duplicate ID",IF($B871="","Fix: choose a customer ID",IF(COUNTIF(Customers!$A$11:$A$5000,$B871)=0,"Fix: unknown customer ID",IF(COUNTIF(Customers!$A$11:$A$5000,$B871)&gt;1,"Fix: customer ID used twice on Customers",IF(NOT(ISNUMBER($D871)),"Fix: date received",IF(OR($D871&lt;36526,$D871&lt;&gt;INT($D871)),"Fix: date received",IF($D871&gt;AsOf,"Fix: date received is after the as-of date",IF(NOT(ISNUMBER($E871)),"Fix: amount must be a number",IF($E871&lt;=0,"Fix: amount must be more than 0",IF(ROUND($E871,2)&lt;&gt;$E871,"Fix: amount in dollars and cents",IF($E871&gt;999999.99,"Fix: amount too large","OK")))))))))))))</f>
        <v/>
      </c>
    </row>
    <row r="872" customFormat="false" ht="15" hidden="false" customHeight="false" outlineLevel="0" collapsed="false">
      <c r="A872" s="11"/>
      <c r="B872" s="11"/>
      <c r="C872" s="15" t="str">
        <f aca="false">IF($B872="","",IFERROR(INDEX(Customers!$B$11:$B$5000,MATCH($B872,Customers!$A$11:$A$5000,0)),"Unknown ID"))</f>
        <v/>
      </c>
      <c r="D872" s="12"/>
      <c r="E872" s="18"/>
      <c r="F872" s="11"/>
      <c r="G872" s="15" t="str">
        <f aca="false">IF(AND($A872="",$B872="",$D872="",$E872="",$F872=""),"",IF($A872="","Fix: add a payment ID",IF(COUNTIF($A$6:$A$5000,$A872)+COUNTIF(Charges!$A$6:$A$5000,$A872)&gt;1,"Fix: duplicate ID",IF($B872="","Fix: choose a customer ID",IF(COUNTIF(Customers!$A$11:$A$5000,$B872)=0,"Fix: unknown customer ID",IF(COUNTIF(Customers!$A$11:$A$5000,$B872)&gt;1,"Fix: customer ID used twice on Customers",IF(NOT(ISNUMBER($D872)),"Fix: date received",IF(OR($D872&lt;36526,$D872&lt;&gt;INT($D872)),"Fix: date received",IF($D872&gt;AsOf,"Fix: date received is after the as-of date",IF(NOT(ISNUMBER($E872)),"Fix: amount must be a number",IF($E872&lt;=0,"Fix: amount must be more than 0",IF(ROUND($E872,2)&lt;&gt;$E872,"Fix: amount in dollars and cents",IF($E872&gt;999999.99,"Fix: amount too large","OK")))))))))))))</f>
        <v/>
      </c>
    </row>
    <row r="873" customFormat="false" ht="15" hidden="false" customHeight="false" outlineLevel="0" collapsed="false">
      <c r="A873" s="11"/>
      <c r="B873" s="11"/>
      <c r="C873" s="15" t="str">
        <f aca="false">IF($B873="","",IFERROR(INDEX(Customers!$B$11:$B$5000,MATCH($B873,Customers!$A$11:$A$5000,0)),"Unknown ID"))</f>
        <v/>
      </c>
      <c r="D873" s="12"/>
      <c r="E873" s="18"/>
      <c r="F873" s="11"/>
      <c r="G873" s="15" t="str">
        <f aca="false">IF(AND($A873="",$B873="",$D873="",$E873="",$F873=""),"",IF($A873="","Fix: add a payment ID",IF(COUNTIF($A$6:$A$5000,$A873)+COUNTIF(Charges!$A$6:$A$5000,$A873)&gt;1,"Fix: duplicate ID",IF($B873="","Fix: choose a customer ID",IF(COUNTIF(Customers!$A$11:$A$5000,$B873)=0,"Fix: unknown customer ID",IF(COUNTIF(Customers!$A$11:$A$5000,$B873)&gt;1,"Fix: customer ID used twice on Customers",IF(NOT(ISNUMBER($D873)),"Fix: date received",IF(OR($D873&lt;36526,$D873&lt;&gt;INT($D873)),"Fix: date received",IF($D873&gt;AsOf,"Fix: date received is after the as-of date",IF(NOT(ISNUMBER($E873)),"Fix: amount must be a number",IF($E873&lt;=0,"Fix: amount must be more than 0",IF(ROUND($E873,2)&lt;&gt;$E873,"Fix: amount in dollars and cents",IF($E873&gt;999999.99,"Fix: amount too large","OK")))))))))))))</f>
        <v/>
      </c>
    </row>
    <row r="874" customFormat="false" ht="15" hidden="false" customHeight="false" outlineLevel="0" collapsed="false">
      <c r="A874" s="11"/>
      <c r="B874" s="11"/>
      <c r="C874" s="15" t="str">
        <f aca="false">IF($B874="","",IFERROR(INDEX(Customers!$B$11:$B$5000,MATCH($B874,Customers!$A$11:$A$5000,0)),"Unknown ID"))</f>
        <v/>
      </c>
      <c r="D874" s="12"/>
      <c r="E874" s="18"/>
      <c r="F874" s="11"/>
      <c r="G874" s="15" t="str">
        <f aca="false">IF(AND($A874="",$B874="",$D874="",$E874="",$F874=""),"",IF($A874="","Fix: add a payment ID",IF(COUNTIF($A$6:$A$5000,$A874)+COUNTIF(Charges!$A$6:$A$5000,$A874)&gt;1,"Fix: duplicate ID",IF($B874="","Fix: choose a customer ID",IF(COUNTIF(Customers!$A$11:$A$5000,$B874)=0,"Fix: unknown customer ID",IF(COUNTIF(Customers!$A$11:$A$5000,$B874)&gt;1,"Fix: customer ID used twice on Customers",IF(NOT(ISNUMBER($D874)),"Fix: date received",IF(OR($D874&lt;36526,$D874&lt;&gt;INT($D874)),"Fix: date received",IF($D874&gt;AsOf,"Fix: date received is after the as-of date",IF(NOT(ISNUMBER($E874)),"Fix: amount must be a number",IF($E874&lt;=0,"Fix: amount must be more than 0",IF(ROUND($E874,2)&lt;&gt;$E874,"Fix: amount in dollars and cents",IF($E874&gt;999999.99,"Fix: amount too large","OK")))))))))))))</f>
        <v/>
      </c>
    </row>
    <row r="875" customFormat="false" ht="15" hidden="false" customHeight="false" outlineLevel="0" collapsed="false">
      <c r="A875" s="11"/>
      <c r="B875" s="11"/>
      <c r="C875" s="15" t="str">
        <f aca="false">IF($B875="","",IFERROR(INDEX(Customers!$B$11:$B$5000,MATCH($B875,Customers!$A$11:$A$5000,0)),"Unknown ID"))</f>
        <v/>
      </c>
      <c r="D875" s="12"/>
      <c r="E875" s="18"/>
      <c r="F875" s="11"/>
      <c r="G875" s="15" t="str">
        <f aca="false">IF(AND($A875="",$B875="",$D875="",$E875="",$F875=""),"",IF($A875="","Fix: add a payment ID",IF(COUNTIF($A$6:$A$5000,$A875)+COUNTIF(Charges!$A$6:$A$5000,$A875)&gt;1,"Fix: duplicate ID",IF($B875="","Fix: choose a customer ID",IF(COUNTIF(Customers!$A$11:$A$5000,$B875)=0,"Fix: unknown customer ID",IF(COUNTIF(Customers!$A$11:$A$5000,$B875)&gt;1,"Fix: customer ID used twice on Customers",IF(NOT(ISNUMBER($D875)),"Fix: date received",IF(OR($D875&lt;36526,$D875&lt;&gt;INT($D875)),"Fix: date received",IF($D875&gt;AsOf,"Fix: date received is after the as-of date",IF(NOT(ISNUMBER($E875)),"Fix: amount must be a number",IF($E875&lt;=0,"Fix: amount must be more than 0",IF(ROUND($E875,2)&lt;&gt;$E875,"Fix: amount in dollars and cents",IF($E875&gt;999999.99,"Fix: amount too large","OK")))))))))))))</f>
        <v/>
      </c>
    </row>
    <row r="876" customFormat="false" ht="15" hidden="false" customHeight="false" outlineLevel="0" collapsed="false">
      <c r="A876" s="11"/>
      <c r="B876" s="11"/>
      <c r="C876" s="15" t="str">
        <f aca="false">IF($B876="","",IFERROR(INDEX(Customers!$B$11:$B$5000,MATCH($B876,Customers!$A$11:$A$5000,0)),"Unknown ID"))</f>
        <v/>
      </c>
      <c r="D876" s="12"/>
      <c r="E876" s="18"/>
      <c r="F876" s="11"/>
      <c r="G876" s="15" t="str">
        <f aca="false">IF(AND($A876="",$B876="",$D876="",$E876="",$F876=""),"",IF($A876="","Fix: add a payment ID",IF(COUNTIF($A$6:$A$5000,$A876)+COUNTIF(Charges!$A$6:$A$5000,$A876)&gt;1,"Fix: duplicate ID",IF($B876="","Fix: choose a customer ID",IF(COUNTIF(Customers!$A$11:$A$5000,$B876)=0,"Fix: unknown customer ID",IF(COUNTIF(Customers!$A$11:$A$5000,$B876)&gt;1,"Fix: customer ID used twice on Customers",IF(NOT(ISNUMBER($D876)),"Fix: date received",IF(OR($D876&lt;36526,$D876&lt;&gt;INT($D876)),"Fix: date received",IF($D876&gt;AsOf,"Fix: date received is after the as-of date",IF(NOT(ISNUMBER($E876)),"Fix: amount must be a number",IF($E876&lt;=0,"Fix: amount must be more than 0",IF(ROUND($E876,2)&lt;&gt;$E876,"Fix: amount in dollars and cents",IF($E876&gt;999999.99,"Fix: amount too large","OK")))))))))))))</f>
        <v/>
      </c>
    </row>
    <row r="877" customFormat="false" ht="15" hidden="false" customHeight="false" outlineLevel="0" collapsed="false">
      <c r="A877" s="11"/>
      <c r="B877" s="11"/>
      <c r="C877" s="15" t="str">
        <f aca="false">IF($B877="","",IFERROR(INDEX(Customers!$B$11:$B$5000,MATCH($B877,Customers!$A$11:$A$5000,0)),"Unknown ID"))</f>
        <v/>
      </c>
      <c r="D877" s="12"/>
      <c r="E877" s="18"/>
      <c r="F877" s="11"/>
      <c r="G877" s="15" t="str">
        <f aca="false">IF(AND($A877="",$B877="",$D877="",$E877="",$F877=""),"",IF($A877="","Fix: add a payment ID",IF(COUNTIF($A$6:$A$5000,$A877)+COUNTIF(Charges!$A$6:$A$5000,$A877)&gt;1,"Fix: duplicate ID",IF($B877="","Fix: choose a customer ID",IF(COUNTIF(Customers!$A$11:$A$5000,$B877)=0,"Fix: unknown customer ID",IF(COUNTIF(Customers!$A$11:$A$5000,$B877)&gt;1,"Fix: customer ID used twice on Customers",IF(NOT(ISNUMBER($D877)),"Fix: date received",IF(OR($D877&lt;36526,$D877&lt;&gt;INT($D877)),"Fix: date received",IF($D877&gt;AsOf,"Fix: date received is after the as-of date",IF(NOT(ISNUMBER($E877)),"Fix: amount must be a number",IF($E877&lt;=0,"Fix: amount must be more than 0",IF(ROUND($E877,2)&lt;&gt;$E877,"Fix: amount in dollars and cents",IF($E877&gt;999999.99,"Fix: amount too large","OK")))))))))))))</f>
        <v/>
      </c>
    </row>
    <row r="878" customFormat="false" ht="15" hidden="false" customHeight="false" outlineLevel="0" collapsed="false">
      <c r="A878" s="11"/>
      <c r="B878" s="11"/>
      <c r="C878" s="15" t="str">
        <f aca="false">IF($B878="","",IFERROR(INDEX(Customers!$B$11:$B$5000,MATCH($B878,Customers!$A$11:$A$5000,0)),"Unknown ID"))</f>
        <v/>
      </c>
      <c r="D878" s="12"/>
      <c r="E878" s="18"/>
      <c r="F878" s="11"/>
      <c r="G878" s="15" t="str">
        <f aca="false">IF(AND($A878="",$B878="",$D878="",$E878="",$F878=""),"",IF($A878="","Fix: add a payment ID",IF(COUNTIF($A$6:$A$5000,$A878)+COUNTIF(Charges!$A$6:$A$5000,$A878)&gt;1,"Fix: duplicate ID",IF($B878="","Fix: choose a customer ID",IF(COUNTIF(Customers!$A$11:$A$5000,$B878)=0,"Fix: unknown customer ID",IF(COUNTIF(Customers!$A$11:$A$5000,$B878)&gt;1,"Fix: customer ID used twice on Customers",IF(NOT(ISNUMBER($D878)),"Fix: date received",IF(OR($D878&lt;36526,$D878&lt;&gt;INT($D878)),"Fix: date received",IF($D878&gt;AsOf,"Fix: date received is after the as-of date",IF(NOT(ISNUMBER($E878)),"Fix: amount must be a number",IF($E878&lt;=0,"Fix: amount must be more than 0",IF(ROUND($E878,2)&lt;&gt;$E878,"Fix: amount in dollars and cents",IF($E878&gt;999999.99,"Fix: amount too large","OK")))))))))))))</f>
        <v/>
      </c>
    </row>
    <row r="879" customFormat="false" ht="15" hidden="false" customHeight="false" outlineLevel="0" collapsed="false">
      <c r="A879" s="11"/>
      <c r="B879" s="11"/>
      <c r="C879" s="15" t="str">
        <f aca="false">IF($B879="","",IFERROR(INDEX(Customers!$B$11:$B$5000,MATCH($B879,Customers!$A$11:$A$5000,0)),"Unknown ID"))</f>
        <v/>
      </c>
      <c r="D879" s="12"/>
      <c r="E879" s="18"/>
      <c r="F879" s="11"/>
      <c r="G879" s="15" t="str">
        <f aca="false">IF(AND($A879="",$B879="",$D879="",$E879="",$F879=""),"",IF($A879="","Fix: add a payment ID",IF(COUNTIF($A$6:$A$5000,$A879)+COUNTIF(Charges!$A$6:$A$5000,$A879)&gt;1,"Fix: duplicate ID",IF($B879="","Fix: choose a customer ID",IF(COUNTIF(Customers!$A$11:$A$5000,$B879)=0,"Fix: unknown customer ID",IF(COUNTIF(Customers!$A$11:$A$5000,$B879)&gt;1,"Fix: customer ID used twice on Customers",IF(NOT(ISNUMBER($D879)),"Fix: date received",IF(OR($D879&lt;36526,$D879&lt;&gt;INT($D879)),"Fix: date received",IF($D879&gt;AsOf,"Fix: date received is after the as-of date",IF(NOT(ISNUMBER($E879)),"Fix: amount must be a number",IF($E879&lt;=0,"Fix: amount must be more than 0",IF(ROUND($E879,2)&lt;&gt;$E879,"Fix: amount in dollars and cents",IF($E879&gt;999999.99,"Fix: amount too large","OK")))))))))))))</f>
        <v/>
      </c>
    </row>
    <row r="880" customFormat="false" ht="15" hidden="false" customHeight="false" outlineLevel="0" collapsed="false">
      <c r="A880" s="11"/>
      <c r="B880" s="11"/>
      <c r="C880" s="15" t="str">
        <f aca="false">IF($B880="","",IFERROR(INDEX(Customers!$B$11:$B$5000,MATCH($B880,Customers!$A$11:$A$5000,0)),"Unknown ID"))</f>
        <v/>
      </c>
      <c r="D880" s="12"/>
      <c r="E880" s="18"/>
      <c r="F880" s="11"/>
      <c r="G880" s="15" t="str">
        <f aca="false">IF(AND($A880="",$B880="",$D880="",$E880="",$F880=""),"",IF($A880="","Fix: add a payment ID",IF(COUNTIF($A$6:$A$5000,$A880)+COUNTIF(Charges!$A$6:$A$5000,$A880)&gt;1,"Fix: duplicate ID",IF($B880="","Fix: choose a customer ID",IF(COUNTIF(Customers!$A$11:$A$5000,$B880)=0,"Fix: unknown customer ID",IF(COUNTIF(Customers!$A$11:$A$5000,$B880)&gt;1,"Fix: customer ID used twice on Customers",IF(NOT(ISNUMBER($D880)),"Fix: date received",IF(OR($D880&lt;36526,$D880&lt;&gt;INT($D880)),"Fix: date received",IF($D880&gt;AsOf,"Fix: date received is after the as-of date",IF(NOT(ISNUMBER($E880)),"Fix: amount must be a number",IF($E880&lt;=0,"Fix: amount must be more than 0",IF(ROUND($E880,2)&lt;&gt;$E880,"Fix: amount in dollars and cents",IF($E880&gt;999999.99,"Fix: amount too large","OK")))))))))))))</f>
        <v/>
      </c>
    </row>
    <row r="881" customFormat="false" ht="15" hidden="false" customHeight="false" outlineLevel="0" collapsed="false">
      <c r="A881" s="11"/>
      <c r="B881" s="11"/>
      <c r="C881" s="15" t="str">
        <f aca="false">IF($B881="","",IFERROR(INDEX(Customers!$B$11:$B$5000,MATCH($B881,Customers!$A$11:$A$5000,0)),"Unknown ID"))</f>
        <v/>
      </c>
      <c r="D881" s="12"/>
      <c r="E881" s="18"/>
      <c r="F881" s="11"/>
      <c r="G881" s="15" t="str">
        <f aca="false">IF(AND($A881="",$B881="",$D881="",$E881="",$F881=""),"",IF($A881="","Fix: add a payment ID",IF(COUNTIF($A$6:$A$5000,$A881)+COUNTIF(Charges!$A$6:$A$5000,$A881)&gt;1,"Fix: duplicate ID",IF($B881="","Fix: choose a customer ID",IF(COUNTIF(Customers!$A$11:$A$5000,$B881)=0,"Fix: unknown customer ID",IF(COUNTIF(Customers!$A$11:$A$5000,$B881)&gt;1,"Fix: customer ID used twice on Customers",IF(NOT(ISNUMBER($D881)),"Fix: date received",IF(OR($D881&lt;36526,$D881&lt;&gt;INT($D881)),"Fix: date received",IF($D881&gt;AsOf,"Fix: date received is after the as-of date",IF(NOT(ISNUMBER($E881)),"Fix: amount must be a number",IF($E881&lt;=0,"Fix: amount must be more than 0",IF(ROUND($E881,2)&lt;&gt;$E881,"Fix: amount in dollars and cents",IF($E881&gt;999999.99,"Fix: amount too large","OK")))))))))))))</f>
        <v/>
      </c>
    </row>
    <row r="882" customFormat="false" ht="15" hidden="false" customHeight="false" outlineLevel="0" collapsed="false">
      <c r="A882" s="11"/>
      <c r="B882" s="11"/>
      <c r="C882" s="15" t="str">
        <f aca="false">IF($B882="","",IFERROR(INDEX(Customers!$B$11:$B$5000,MATCH($B882,Customers!$A$11:$A$5000,0)),"Unknown ID"))</f>
        <v/>
      </c>
      <c r="D882" s="12"/>
      <c r="E882" s="18"/>
      <c r="F882" s="11"/>
      <c r="G882" s="15" t="str">
        <f aca="false">IF(AND($A882="",$B882="",$D882="",$E882="",$F882=""),"",IF($A882="","Fix: add a payment ID",IF(COUNTIF($A$6:$A$5000,$A882)+COUNTIF(Charges!$A$6:$A$5000,$A882)&gt;1,"Fix: duplicate ID",IF($B882="","Fix: choose a customer ID",IF(COUNTIF(Customers!$A$11:$A$5000,$B882)=0,"Fix: unknown customer ID",IF(COUNTIF(Customers!$A$11:$A$5000,$B882)&gt;1,"Fix: customer ID used twice on Customers",IF(NOT(ISNUMBER($D882)),"Fix: date received",IF(OR($D882&lt;36526,$D882&lt;&gt;INT($D882)),"Fix: date received",IF($D882&gt;AsOf,"Fix: date received is after the as-of date",IF(NOT(ISNUMBER($E882)),"Fix: amount must be a number",IF($E882&lt;=0,"Fix: amount must be more than 0",IF(ROUND($E882,2)&lt;&gt;$E882,"Fix: amount in dollars and cents",IF($E882&gt;999999.99,"Fix: amount too large","OK")))))))))))))</f>
        <v/>
      </c>
    </row>
    <row r="883" customFormat="false" ht="15" hidden="false" customHeight="false" outlineLevel="0" collapsed="false">
      <c r="A883" s="11"/>
      <c r="B883" s="11"/>
      <c r="C883" s="15" t="str">
        <f aca="false">IF($B883="","",IFERROR(INDEX(Customers!$B$11:$B$5000,MATCH($B883,Customers!$A$11:$A$5000,0)),"Unknown ID"))</f>
        <v/>
      </c>
      <c r="D883" s="12"/>
      <c r="E883" s="18"/>
      <c r="F883" s="11"/>
      <c r="G883" s="15" t="str">
        <f aca="false">IF(AND($A883="",$B883="",$D883="",$E883="",$F883=""),"",IF($A883="","Fix: add a payment ID",IF(COUNTIF($A$6:$A$5000,$A883)+COUNTIF(Charges!$A$6:$A$5000,$A883)&gt;1,"Fix: duplicate ID",IF($B883="","Fix: choose a customer ID",IF(COUNTIF(Customers!$A$11:$A$5000,$B883)=0,"Fix: unknown customer ID",IF(COUNTIF(Customers!$A$11:$A$5000,$B883)&gt;1,"Fix: customer ID used twice on Customers",IF(NOT(ISNUMBER($D883)),"Fix: date received",IF(OR($D883&lt;36526,$D883&lt;&gt;INT($D883)),"Fix: date received",IF($D883&gt;AsOf,"Fix: date received is after the as-of date",IF(NOT(ISNUMBER($E883)),"Fix: amount must be a number",IF($E883&lt;=0,"Fix: amount must be more than 0",IF(ROUND($E883,2)&lt;&gt;$E883,"Fix: amount in dollars and cents",IF($E883&gt;999999.99,"Fix: amount too large","OK")))))))))))))</f>
        <v/>
      </c>
    </row>
    <row r="884" customFormat="false" ht="15" hidden="false" customHeight="false" outlineLevel="0" collapsed="false">
      <c r="A884" s="11"/>
      <c r="B884" s="11"/>
      <c r="C884" s="15" t="str">
        <f aca="false">IF($B884="","",IFERROR(INDEX(Customers!$B$11:$B$5000,MATCH($B884,Customers!$A$11:$A$5000,0)),"Unknown ID"))</f>
        <v/>
      </c>
      <c r="D884" s="12"/>
      <c r="E884" s="18"/>
      <c r="F884" s="11"/>
      <c r="G884" s="15" t="str">
        <f aca="false">IF(AND($A884="",$B884="",$D884="",$E884="",$F884=""),"",IF($A884="","Fix: add a payment ID",IF(COUNTIF($A$6:$A$5000,$A884)+COUNTIF(Charges!$A$6:$A$5000,$A884)&gt;1,"Fix: duplicate ID",IF($B884="","Fix: choose a customer ID",IF(COUNTIF(Customers!$A$11:$A$5000,$B884)=0,"Fix: unknown customer ID",IF(COUNTIF(Customers!$A$11:$A$5000,$B884)&gt;1,"Fix: customer ID used twice on Customers",IF(NOT(ISNUMBER($D884)),"Fix: date received",IF(OR($D884&lt;36526,$D884&lt;&gt;INT($D884)),"Fix: date received",IF($D884&gt;AsOf,"Fix: date received is after the as-of date",IF(NOT(ISNUMBER($E884)),"Fix: amount must be a number",IF($E884&lt;=0,"Fix: amount must be more than 0",IF(ROUND($E884,2)&lt;&gt;$E884,"Fix: amount in dollars and cents",IF($E884&gt;999999.99,"Fix: amount too large","OK")))))))))))))</f>
        <v/>
      </c>
    </row>
    <row r="885" customFormat="false" ht="15" hidden="false" customHeight="false" outlineLevel="0" collapsed="false">
      <c r="A885" s="11"/>
      <c r="B885" s="11"/>
      <c r="C885" s="15" t="str">
        <f aca="false">IF($B885="","",IFERROR(INDEX(Customers!$B$11:$B$5000,MATCH($B885,Customers!$A$11:$A$5000,0)),"Unknown ID"))</f>
        <v/>
      </c>
      <c r="D885" s="12"/>
      <c r="E885" s="18"/>
      <c r="F885" s="11"/>
      <c r="G885" s="15" t="str">
        <f aca="false">IF(AND($A885="",$B885="",$D885="",$E885="",$F885=""),"",IF($A885="","Fix: add a payment ID",IF(COUNTIF($A$6:$A$5000,$A885)+COUNTIF(Charges!$A$6:$A$5000,$A885)&gt;1,"Fix: duplicate ID",IF($B885="","Fix: choose a customer ID",IF(COUNTIF(Customers!$A$11:$A$5000,$B885)=0,"Fix: unknown customer ID",IF(COUNTIF(Customers!$A$11:$A$5000,$B885)&gt;1,"Fix: customer ID used twice on Customers",IF(NOT(ISNUMBER($D885)),"Fix: date received",IF(OR($D885&lt;36526,$D885&lt;&gt;INT($D885)),"Fix: date received",IF($D885&gt;AsOf,"Fix: date received is after the as-of date",IF(NOT(ISNUMBER($E885)),"Fix: amount must be a number",IF($E885&lt;=0,"Fix: amount must be more than 0",IF(ROUND($E885,2)&lt;&gt;$E885,"Fix: amount in dollars and cents",IF($E885&gt;999999.99,"Fix: amount too large","OK")))))))))))))</f>
        <v/>
      </c>
    </row>
    <row r="886" customFormat="false" ht="15" hidden="false" customHeight="false" outlineLevel="0" collapsed="false">
      <c r="A886" s="11"/>
      <c r="B886" s="11"/>
      <c r="C886" s="15" t="str">
        <f aca="false">IF($B886="","",IFERROR(INDEX(Customers!$B$11:$B$5000,MATCH($B886,Customers!$A$11:$A$5000,0)),"Unknown ID"))</f>
        <v/>
      </c>
      <c r="D886" s="12"/>
      <c r="E886" s="18"/>
      <c r="F886" s="11"/>
      <c r="G886" s="15" t="str">
        <f aca="false">IF(AND($A886="",$B886="",$D886="",$E886="",$F886=""),"",IF($A886="","Fix: add a payment ID",IF(COUNTIF($A$6:$A$5000,$A886)+COUNTIF(Charges!$A$6:$A$5000,$A886)&gt;1,"Fix: duplicate ID",IF($B886="","Fix: choose a customer ID",IF(COUNTIF(Customers!$A$11:$A$5000,$B886)=0,"Fix: unknown customer ID",IF(COUNTIF(Customers!$A$11:$A$5000,$B886)&gt;1,"Fix: customer ID used twice on Customers",IF(NOT(ISNUMBER($D886)),"Fix: date received",IF(OR($D886&lt;36526,$D886&lt;&gt;INT($D886)),"Fix: date received",IF($D886&gt;AsOf,"Fix: date received is after the as-of date",IF(NOT(ISNUMBER($E886)),"Fix: amount must be a number",IF($E886&lt;=0,"Fix: amount must be more than 0",IF(ROUND($E886,2)&lt;&gt;$E886,"Fix: amount in dollars and cents",IF($E886&gt;999999.99,"Fix: amount too large","OK")))))))))))))</f>
        <v/>
      </c>
    </row>
    <row r="887" customFormat="false" ht="15" hidden="false" customHeight="false" outlineLevel="0" collapsed="false">
      <c r="A887" s="11"/>
      <c r="B887" s="11"/>
      <c r="C887" s="15" t="str">
        <f aca="false">IF($B887="","",IFERROR(INDEX(Customers!$B$11:$B$5000,MATCH($B887,Customers!$A$11:$A$5000,0)),"Unknown ID"))</f>
        <v/>
      </c>
      <c r="D887" s="12"/>
      <c r="E887" s="18"/>
      <c r="F887" s="11"/>
      <c r="G887" s="15" t="str">
        <f aca="false">IF(AND($A887="",$B887="",$D887="",$E887="",$F887=""),"",IF($A887="","Fix: add a payment ID",IF(COUNTIF($A$6:$A$5000,$A887)+COUNTIF(Charges!$A$6:$A$5000,$A887)&gt;1,"Fix: duplicate ID",IF($B887="","Fix: choose a customer ID",IF(COUNTIF(Customers!$A$11:$A$5000,$B887)=0,"Fix: unknown customer ID",IF(COUNTIF(Customers!$A$11:$A$5000,$B887)&gt;1,"Fix: customer ID used twice on Customers",IF(NOT(ISNUMBER($D887)),"Fix: date received",IF(OR($D887&lt;36526,$D887&lt;&gt;INT($D887)),"Fix: date received",IF($D887&gt;AsOf,"Fix: date received is after the as-of date",IF(NOT(ISNUMBER($E887)),"Fix: amount must be a number",IF($E887&lt;=0,"Fix: amount must be more than 0",IF(ROUND($E887,2)&lt;&gt;$E887,"Fix: amount in dollars and cents",IF($E887&gt;999999.99,"Fix: amount too large","OK")))))))))))))</f>
        <v/>
      </c>
    </row>
    <row r="888" customFormat="false" ht="15" hidden="false" customHeight="false" outlineLevel="0" collapsed="false">
      <c r="A888" s="11"/>
      <c r="B888" s="11"/>
      <c r="C888" s="15" t="str">
        <f aca="false">IF($B888="","",IFERROR(INDEX(Customers!$B$11:$B$5000,MATCH($B888,Customers!$A$11:$A$5000,0)),"Unknown ID"))</f>
        <v/>
      </c>
      <c r="D888" s="12"/>
      <c r="E888" s="18"/>
      <c r="F888" s="11"/>
      <c r="G888" s="15" t="str">
        <f aca="false">IF(AND($A888="",$B888="",$D888="",$E888="",$F888=""),"",IF($A888="","Fix: add a payment ID",IF(COUNTIF($A$6:$A$5000,$A888)+COUNTIF(Charges!$A$6:$A$5000,$A888)&gt;1,"Fix: duplicate ID",IF($B888="","Fix: choose a customer ID",IF(COUNTIF(Customers!$A$11:$A$5000,$B888)=0,"Fix: unknown customer ID",IF(COUNTIF(Customers!$A$11:$A$5000,$B888)&gt;1,"Fix: customer ID used twice on Customers",IF(NOT(ISNUMBER($D888)),"Fix: date received",IF(OR($D888&lt;36526,$D888&lt;&gt;INT($D888)),"Fix: date received",IF($D888&gt;AsOf,"Fix: date received is after the as-of date",IF(NOT(ISNUMBER($E888)),"Fix: amount must be a number",IF($E888&lt;=0,"Fix: amount must be more than 0",IF(ROUND($E888,2)&lt;&gt;$E888,"Fix: amount in dollars and cents",IF($E888&gt;999999.99,"Fix: amount too large","OK")))))))))))))</f>
        <v/>
      </c>
    </row>
    <row r="889" customFormat="false" ht="15" hidden="false" customHeight="false" outlineLevel="0" collapsed="false">
      <c r="A889" s="11"/>
      <c r="B889" s="11"/>
      <c r="C889" s="15" t="str">
        <f aca="false">IF($B889="","",IFERROR(INDEX(Customers!$B$11:$B$5000,MATCH($B889,Customers!$A$11:$A$5000,0)),"Unknown ID"))</f>
        <v/>
      </c>
      <c r="D889" s="12"/>
      <c r="E889" s="18"/>
      <c r="F889" s="11"/>
      <c r="G889" s="15" t="str">
        <f aca="false">IF(AND($A889="",$B889="",$D889="",$E889="",$F889=""),"",IF($A889="","Fix: add a payment ID",IF(COUNTIF($A$6:$A$5000,$A889)+COUNTIF(Charges!$A$6:$A$5000,$A889)&gt;1,"Fix: duplicate ID",IF($B889="","Fix: choose a customer ID",IF(COUNTIF(Customers!$A$11:$A$5000,$B889)=0,"Fix: unknown customer ID",IF(COUNTIF(Customers!$A$11:$A$5000,$B889)&gt;1,"Fix: customer ID used twice on Customers",IF(NOT(ISNUMBER($D889)),"Fix: date received",IF(OR($D889&lt;36526,$D889&lt;&gt;INT($D889)),"Fix: date received",IF($D889&gt;AsOf,"Fix: date received is after the as-of date",IF(NOT(ISNUMBER($E889)),"Fix: amount must be a number",IF($E889&lt;=0,"Fix: amount must be more than 0",IF(ROUND($E889,2)&lt;&gt;$E889,"Fix: amount in dollars and cents",IF($E889&gt;999999.99,"Fix: amount too large","OK")))))))))))))</f>
        <v/>
      </c>
    </row>
    <row r="890" customFormat="false" ht="15" hidden="false" customHeight="false" outlineLevel="0" collapsed="false">
      <c r="A890" s="11"/>
      <c r="B890" s="11"/>
      <c r="C890" s="15" t="str">
        <f aca="false">IF($B890="","",IFERROR(INDEX(Customers!$B$11:$B$5000,MATCH($B890,Customers!$A$11:$A$5000,0)),"Unknown ID"))</f>
        <v/>
      </c>
      <c r="D890" s="12"/>
      <c r="E890" s="18"/>
      <c r="F890" s="11"/>
      <c r="G890" s="15" t="str">
        <f aca="false">IF(AND($A890="",$B890="",$D890="",$E890="",$F890=""),"",IF($A890="","Fix: add a payment ID",IF(COUNTIF($A$6:$A$5000,$A890)+COUNTIF(Charges!$A$6:$A$5000,$A890)&gt;1,"Fix: duplicate ID",IF($B890="","Fix: choose a customer ID",IF(COUNTIF(Customers!$A$11:$A$5000,$B890)=0,"Fix: unknown customer ID",IF(COUNTIF(Customers!$A$11:$A$5000,$B890)&gt;1,"Fix: customer ID used twice on Customers",IF(NOT(ISNUMBER($D890)),"Fix: date received",IF(OR($D890&lt;36526,$D890&lt;&gt;INT($D890)),"Fix: date received",IF($D890&gt;AsOf,"Fix: date received is after the as-of date",IF(NOT(ISNUMBER($E890)),"Fix: amount must be a number",IF($E890&lt;=0,"Fix: amount must be more than 0",IF(ROUND($E890,2)&lt;&gt;$E890,"Fix: amount in dollars and cents",IF($E890&gt;999999.99,"Fix: amount too large","OK")))))))))))))</f>
        <v/>
      </c>
    </row>
    <row r="891" customFormat="false" ht="15" hidden="false" customHeight="false" outlineLevel="0" collapsed="false">
      <c r="A891" s="11"/>
      <c r="B891" s="11"/>
      <c r="C891" s="15" t="str">
        <f aca="false">IF($B891="","",IFERROR(INDEX(Customers!$B$11:$B$5000,MATCH($B891,Customers!$A$11:$A$5000,0)),"Unknown ID"))</f>
        <v/>
      </c>
      <c r="D891" s="12"/>
      <c r="E891" s="18"/>
      <c r="F891" s="11"/>
      <c r="G891" s="15" t="str">
        <f aca="false">IF(AND($A891="",$B891="",$D891="",$E891="",$F891=""),"",IF($A891="","Fix: add a payment ID",IF(COUNTIF($A$6:$A$5000,$A891)+COUNTIF(Charges!$A$6:$A$5000,$A891)&gt;1,"Fix: duplicate ID",IF($B891="","Fix: choose a customer ID",IF(COUNTIF(Customers!$A$11:$A$5000,$B891)=0,"Fix: unknown customer ID",IF(COUNTIF(Customers!$A$11:$A$5000,$B891)&gt;1,"Fix: customer ID used twice on Customers",IF(NOT(ISNUMBER($D891)),"Fix: date received",IF(OR($D891&lt;36526,$D891&lt;&gt;INT($D891)),"Fix: date received",IF($D891&gt;AsOf,"Fix: date received is after the as-of date",IF(NOT(ISNUMBER($E891)),"Fix: amount must be a number",IF($E891&lt;=0,"Fix: amount must be more than 0",IF(ROUND($E891,2)&lt;&gt;$E891,"Fix: amount in dollars and cents",IF($E891&gt;999999.99,"Fix: amount too large","OK")))))))))))))</f>
        <v/>
      </c>
    </row>
    <row r="892" customFormat="false" ht="15" hidden="false" customHeight="false" outlineLevel="0" collapsed="false">
      <c r="A892" s="11"/>
      <c r="B892" s="11"/>
      <c r="C892" s="15" t="str">
        <f aca="false">IF($B892="","",IFERROR(INDEX(Customers!$B$11:$B$5000,MATCH($B892,Customers!$A$11:$A$5000,0)),"Unknown ID"))</f>
        <v/>
      </c>
      <c r="D892" s="12"/>
      <c r="E892" s="18"/>
      <c r="F892" s="11"/>
      <c r="G892" s="15" t="str">
        <f aca="false">IF(AND($A892="",$B892="",$D892="",$E892="",$F892=""),"",IF($A892="","Fix: add a payment ID",IF(COUNTIF($A$6:$A$5000,$A892)+COUNTIF(Charges!$A$6:$A$5000,$A892)&gt;1,"Fix: duplicate ID",IF($B892="","Fix: choose a customer ID",IF(COUNTIF(Customers!$A$11:$A$5000,$B892)=0,"Fix: unknown customer ID",IF(COUNTIF(Customers!$A$11:$A$5000,$B892)&gt;1,"Fix: customer ID used twice on Customers",IF(NOT(ISNUMBER($D892)),"Fix: date received",IF(OR($D892&lt;36526,$D892&lt;&gt;INT($D892)),"Fix: date received",IF($D892&gt;AsOf,"Fix: date received is after the as-of date",IF(NOT(ISNUMBER($E892)),"Fix: amount must be a number",IF($E892&lt;=0,"Fix: amount must be more than 0",IF(ROUND($E892,2)&lt;&gt;$E892,"Fix: amount in dollars and cents",IF($E892&gt;999999.99,"Fix: amount too large","OK")))))))))))))</f>
        <v/>
      </c>
    </row>
    <row r="893" customFormat="false" ht="15" hidden="false" customHeight="false" outlineLevel="0" collapsed="false">
      <c r="A893" s="11"/>
      <c r="B893" s="11"/>
      <c r="C893" s="15" t="str">
        <f aca="false">IF($B893="","",IFERROR(INDEX(Customers!$B$11:$B$5000,MATCH($B893,Customers!$A$11:$A$5000,0)),"Unknown ID"))</f>
        <v/>
      </c>
      <c r="D893" s="12"/>
      <c r="E893" s="18"/>
      <c r="F893" s="11"/>
      <c r="G893" s="15" t="str">
        <f aca="false">IF(AND($A893="",$B893="",$D893="",$E893="",$F893=""),"",IF($A893="","Fix: add a payment ID",IF(COUNTIF($A$6:$A$5000,$A893)+COUNTIF(Charges!$A$6:$A$5000,$A893)&gt;1,"Fix: duplicate ID",IF($B893="","Fix: choose a customer ID",IF(COUNTIF(Customers!$A$11:$A$5000,$B893)=0,"Fix: unknown customer ID",IF(COUNTIF(Customers!$A$11:$A$5000,$B893)&gt;1,"Fix: customer ID used twice on Customers",IF(NOT(ISNUMBER($D893)),"Fix: date received",IF(OR($D893&lt;36526,$D893&lt;&gt;INT($D893)),"Fix: date received",IF($D893&gt;AsOf,"Fix: date received is after the as-of date",IF(NOT(ISNUMBER($E893)),"Fix: amount must be a number",IF($E893&lt;=0,"Fix: amount must be more than 0",IF(ROUND($E893,2)&lt;&gt;$E893,"Fix: amount in dollars and cents",IF($E893&gt;999999.99,"Fix: amount too large","OK")))))))))))))</f>
        <v/>
      </c>
    </row>
    <row r="894" customFormat="false" ht="15" hidden="false" customHeight="false" outlineLevel="0" collapsed="false">
      <c r="A894" s="11"/>
      <c r="B894" s="11"/>
      <c r="C894" s="15" t="str">
        <f aca="false">IF($B894="","",IFERROR(INDEX(Customers!$B$11:$B$5000,MATCH($B894,Customers!$A$11:$A$5000,0)),"Unknown ID"))</f>
        <v/>
      </c>
      <c r="D894" s="12"/>
      <c r="E894" s="18"/>
      <c r="F894" s="11"/>
      <c r="G894" s="15" t="str">
        <f aca="false">IF(AND($A894="",$B894="",$D894="",$E894="",$F894=""),"",IF($A894="","Fix: add a payment ID",IF(COUNTIF($A$6:$A$5000,$A894)+COUNTIF(Charges!$A$6:$A$5000,$A894)&gt;1,"Fix: duplicate ID",IF($B894="","Fix: choose a customer ID",IF(COUNTIF(Customers!$A$11:$A$5000,$B894)=0,"Fix: unknown customer ID",IF(COUNTIF(Customers!$A$11:$A$5000,$B894)&gt;1,"Fix: customer ID used twice on Customers",IF(NOT(ISNUMBER($D894)),"Fix: date received",IF(OR($D894&lt;36526,$D894&lt;&gt;INT($D894)),"Fix: date received",IF($D894&gt;AsOf,"Fix: date received is after the as-of date",IF(NOT(ISNUMBER($E894)),"Fix: amount must be a number",IF($E894&lt;=0,"Fix: amount must be more than 0",IF(ROUND($E894,2)&lt;&gt;$E894,"Fix: amount in dollars and cents",IF($E894&gt;999999.99,"Fix: amount too large","OK")))))))))))))</f>
        <v/>
      </c>
    </row>
    <row r="895" customFormat="false" ht="15" hidden="false" customHeight="false" outlineLevel="0" collapsed="false">
      <c r="A895" s="11"/>
      <c r="B895" s="11"/>
      <c r="C895" s="15" t="str">
        <f aca="false">IF($B895="","",IFERROR(INDEX(Customers!$B$11:$B$5000,MATCH($B895,Customers!$A$11:$A$5000,0)),"Unknown ID"))</f>
        <v/>
      </c>
      <c r="D895" s="12"/>
      <c r="E895" s="18"/>
      <c r="F895" s="11"/>
      <c r="G895" s="15" t="str">
        <f aca="false">IF(AND($A895="",$B895="",$D895="",$E895="",$F895=""),"",IF($A895="","Fix: add a payment ID",IF(COUNTIF($A$6:$A$5000,$A895)+COUNTIF(Charges!$A$6:$A$5000,$A895)&gt;1,"Fix: duplicate ID",IF($B895="","Fix: choose a customer ID",IF(COUNTIF(Customers!$A$11:$A$5000,$B895)=0,"Fix: unknown customer ID",IF(COUNTIF(Customers!$A$11:$A$5000,$B895)&gt;1,"Fix: customer ID used twice on Customers",IF(NOT(ISNUMBER($D895)),"Fix: date received",IF(OR($D895&lt;36526,$D895&lt;&gt;INT($D895)),"Fix: date received",IF($D895&gt;AsOf,"Fix: date received is after the as-of date",IF(NOT(ISNUMBER($E895)),"Fix: amount must be a number",IF($E895&lt;=0,"Fix: amount must be more than 0",IF(ROUND($E895,2)&lt;&gt;$E895,"Fix: amount in dollars and cents",IF($E895&gt;999999.99,"Fix: amount too large","OK")))))))))))))</f>
        <v/>
      </c>
    </row>
    <row r="896" customFormat="false" ht="15" hidden="false" customHeight="false" outlineLevel="0" collapsed="false">
      <c r="A896" s="11"/>
      <c r="B896" s="11"/>
      <c r="C896" s="15" t="str">
        <f aca="false">IF($B896="","",IFERROR(INDEX(Customers!$B$11:$B$5000,MATCH($B896,Customers!$A$11:$A$5000,0)),"Unknown ID"))</f>
        <v/>
      </c>
      <c r="D896" s="12"/>
      <c r="E896" s="18"/>
      <c r="F896" s="11"/>
      <c r="G896" s="15" t="str">
        <f aca="false">IF(AND($A896="",$B896="",$D896="",$E896="",$F896=""),"",IF($A896="","Fix: add a payment ID",IF(COUNTIF($A$6:$A$5000,$A896)+COUNTIF(Charges!$A$6:$A$5000,$A896)&gt;1,"Fix: duplicate ID",IF($B896="","Fix: choose a customer ID",IF(COUNTIF(Customers!$A$11:$A$5000,$B896)=0,"Fix: unknown customer ID",IF(COUNTIF(Customers!$A$11:$A$5000,$B896)&gt;1,"Fix: customer ID used twice on Customers",IF(NOT(ISNUMBER($D896)),"Fix: date received",IF(OR($D896&lt;36526,$D896&lt;&gt;INT($D896)),"Fix: date received",IF($D896&gt;AsOf,"Fix: date received is after the as-of date",IF(NOT(ISNUMBER($E896)),"Fix: amount must be a number",IF($E896&lt;=0,"Fix: amount must be more than 0",IF(ROUND($E896,2)&lt;&gt;$E896,"Fix: amount in dollars and cents",IF($E896&gt;999999.99,"Fix: amount too large","OK")))))))))))))</f>
        <v/>
      </c>
    </row>
    <row r="897" customFormat="false" ht="15" hidden="false" customHeight="false" outlineLevel="0" collapsed="false">
      <c r="A897" s="11"/>
      <c r="B897" s="11"/>
      <c r="C897" s="15" t="str">
        <f aca="false">IF($B897="","",IFERROR(INDEX(Customers!$B$11:$B$5000,MATCH($B897,Customers!$A$11:$A$5000,0)),"Unknown ID"))</f>
        <v/>
      </c>
      <c r="D897" s="12"/>
      <c r="E897" s="18"/>
      <c r="F897" s="11"/>
      <c r="G897" s="15" t="str">
        <f aca="false">IF(AND($A897="",$B897="",$D897="",$E897="",$F897=""),"",IF($A897="","Fix: add a payment ID",IF(COUNTIF($A$6:$A$5000,$A897)+COUNTIF(Charges!$A$6:$A$5000,$A897)&gt;1,"Fix: duplicate ID",IF($B897="","Fix: choose a customer ID",IF(COUNTIF(Customers!$A$11:$A$5000,$B897)=0,"Fix: unknown customer ID",IF(COUNTIF(Customers!$A$11:$A$5000,$B897)&gt;1,"Fix: customer ID used twice on Customers",IF(NOT(ISNUMBER($D897)),"Fix: date received",IF(OR($D897&lt;36526,$D897&lt;&gt;INT($D897)),"Fix: date received",IF($D897&gt;AsOf,"Fix: date received is after the as-of date",IF(NOT(ISNUMBER($E897)),"Fix: amount must be a number",IF($E897&lt;=0,"Fix: amount must be more than 0",IF(ROUND($E897,2)&lt;&gt;$E897,"Fix: amount in dollars and cents",IF($E897&gt;999999.99,"Fix: amount too large","OK")))))))))))))</f>
        <v/>
      </c>
    </row>
    <row r="898" customFormat="false" ht="15" hidden="false" customHeight="false" outlineLevel="0" collapsed="false">
      <c r="A898" s="11"/>
      <c r="B898" s="11"/>
      <c r="C898" s="15" t="str">
        <f aca="false">IF($B898="","",IFERROR(INDEX(Customers!$B$11:$B$5000,MATCH($B898,Customers!$A$11:$A$5000,0)),"Unknown ID"))</f>
        <v/>
      </c>
      <c r="D898" s="12"/>
      <c r="E898" s="18"/>
      <c r="F898" s="11"/>
      <c r="G898" s="15" t="str">
        <f aca="false">IF(AND($A898="",$B898="",$D898="",$E898="",$F898=""),"",IF($A898="","Fix: add a payment ID",IF(COUNTIF($A$6:$A$5000,$A898)+COUNTIF(Charges!$A$6:$A$5000,$A898)&gt;1,"Fix: duplicate ID",IF($B898="","Fix: choose a customer ID",IF(COUNTIF(Customers!$A$11:$A$5000,$B898)=0,"Fix: unknown customer ID",IF(COUNTIF(Customers!$A$11:$A$5000,$B898)&gt;1,"Fix: customer ID used twice on Customers",IF(NOT(ISNUMBER($D898)),"Fix: date received",IF(OR($D898&lt;36526,$D898&lt;&gt;INT($D898)),"Fix: date received",IF($D898&gt;AsOf,"Fix: date received is after the as-of date",IF(NOT(ISNUMBER($E898)),"Fix: amount must be a number",IF($E898&lt;=0,"Fix: amount must be more than 0",IF(ROUND($E898,2)&lt;&gt;$E898,"Fix: amount in dollars and cents",IF($E898&gt;999999.99,"Fix: amount too large","OK")))))))))))))</f>
        <v/>
      </c>
    </row>
    <row r="899" customFormat="false" ht="15" hidden="false" customHeight="false" outlineLevel="0" collapsed="false">
      <c r="A899" s="11"/>
      <c r="B899" s="11"/>
      <c r="C899" s="15" t="str">
        <f aca="false">IF($B899="","",IFERROR(INDEX(Customers!$B$11:$B$5000,MATCH($B899,Customers!$A$11:$A$5000,0)),"Unknown ID"))</f>
        <v/>
      </c>
      <c r="D899" s="12"/>
      <c r="E899" s="18"/>
      <c r="F899" s="11"/>
      <c r="G899" s="15" t="str">
        <f aca="false">IF(AND($A899="",$B899="",$D899="",$E899="",$F899=""),"",IF($A899="","Fix: add a payment ID",IF(COUNTIF($A$6:$A$5000,$A899)+COUNTIF(Charges!$A$6:$A$5000,$A899)&gt;1,"Fix: duplicate ID",IF($B899="","Fix: choose a customer ID",IF(COUNTIF(Customers!$A$11:$A$5000,$B899)=0,"Fix: unknown customer ID",IF(COUNTIF(Customers!$A$11:$A$5000,$B899)&gt;1,"Fix: customer ID used twice on Customers",IF(NOT(ISNUMBER($D899)),"Fix: date received",IF(OR($D899&lt;36526,$D899&lt;&gt;INT($D899)),"Fix: date received",IF($D899&gt;AsOf,"Fix: date received is after the as-of date",IF(NOT(ISNUMBER($E899)),"Fix: amount must be a number",IF($E899&lt;=0,"Fix: amount must be more than 0",IF(ROUND($E899,2)&lt;&gt;$E899,"Fix: amount in dollars and cents",IF($E899&gt;999999.99,"Fix: amount too large","OK")))))))))))))</f>
        <v/>
      </c>
    </row>
    <row r="900" customFormat="false" ht="15" hidden="false" customHeight="false" outlineLevel="0" collapsed="false">
      <c r="A900" s="11"/>
      <c r="B900" s="11"/>
      <c r="C900" s="15" t="str">
        <f aca="false">IF($B900="","",IFERROR(INDEX(Customers!$B$11:$B$5000,MATCH($B900,Customers!$A$11:$A$5000,0)),"Unknown ID"))</f>
        <v/>
      </c>
      <c r="D900" s="12"/>
      <c r="E900" s="18"/>
      <c r="F900" s="11"/>
      <c r="G900" s="15" t="str">
        <f aca="false">IF(AND($A900="",$B900="",$D900="",$E900="",$F900=""),"",IF($A900="","Fix: add a payment ID",IF(COUNTIF($A$6:$A$5000,$A900)+COUNTIF(Charges!$A$6:$A$5000,$A900)&gt;1,"Fix: duplicate ID",IF($B900="","Fix: choose a customer ID",IF(COUNTIF(Customers!$A$11:$A$5000,$B900)=0,"Fix: unknown customer ID",IF(COUNTIF(Customers!$A$11:$A$5000,$B900)&gt;1,"Fix: customer ID used twice on Customers",IF(NOT(ISNUMBER($D900)),"Fix: date received",IF(OR($D900&lt;36526,$D900&lt;&gt;INT($D900)),"Fix: date received",IF($D900&gt;AsOf,"Fix: date received is after the as-of date",IF(NOT(ISNUMBER($E900)),"Fix: amount must be a number",IF($E900&lt;=0,"Fix: amount must be more than 0",IF(ROUND($E900,2)&lt;&gt;$E900,"Fix: amount in dollars and cents",IF($E900&gt;999999.99,"Fix: amount too large","OK")))))))))))))</f>
        <v/>
      </c>
    </row>
    <row r="901" customFormat="false" ht="15" hidden="false" customHeight="false" outlineLevel="0" collapsed="false">
      <c r="A901" s="11"/>
      <c r="B901" s="11"/>
      <c r="C901" s="15" t="str">
        <f aca="false">IF($B901="","",IFERROR(INDEX(Customers!$B$11:$B$5000,MATCH($B901,Customers!$A$11:$A$5000,0)),"Unknown ID"))</f>
        <v/>
      </c>
      <c r="D901" s="12"/>
      <c r="E901" s="18"/>
      <c r="F901" s="11"/>
      <c r="G901" s="15" t="str">
        <f aca="false">IF(AND($A901="",$B901="",$D901="",$E901="",$F901=""),"",IF($A901="","Fix: add a payment ID",IF(COUNTIF($A$6:$A$5000,$A901)+COUNTIF(Charges!$A$6:$A$5000,$A901)&gt;1,"Fix: duplicate ID",IF($B901="","Fix: choose a customer ID",IF(COUNTIF(Customers!$A$11:$A$5000,$B901)=0,"Fix: unknown customer ID",IF(COUNTIF(Customers!$A$11:$A$5000,$B901)&gt;1,"Fix: customer ID used twice on Customers",IF(NOT(ISNUMBER($D901)),"Fix: date received",IF(OR($D901&lt;36526,$D901&lt;&gt;INT($D901)),"Fix: date received",IF($D901&gt;AsOf,"Fix: date received is after the as-of date",IF(NOT(ISNUMBER($E901)),"Fix: amount must be a number",IF($E901&lt;=0,"Fix: amount must be more than 0",IF(ROUND($E901,2)&lt;&gt;$E901,"Fix: amount in dollars and cents",IF($E901&gt;999999.99,"Fix: amount too large","OK")))))))))))))</f>
        <v/>
      </c>
    </row>
    <row r="902" customFormat="false" ht="15" hidden="false" customHeight="false" outlineLevel="0" collapsed="false">
      <c r="A902" s="11"/>
      <c r="B902" s="11"/>
      <c r="C902" s="15" t="str">
        <f aca="false">IF($B902="","",IFERROR(INDEX(Customers!$B$11:$B$5000,MATCH($B902,Customers!$A$11:$A$5000,0)),"Unknown ID"))</f>
        <v/>
      </c>
      <c r="D902" s="12"/>
      <c r="E902" s="18"/>
      <c r="F902" s="11"/>
      <c r="G902" s="15" t="str">
        <f aca="false">IF(AND($A902="",$B902="",$D902="",$E902="",$F902=""),"",IF($A902="","Fix: add a payment ID",IF(COUNTIF($A$6:$A$5000,$A902)+COUNTIF(Charges!$A$6:$A$5000,$A902)&gt;1,"Fix: duplicate ID",IF($B902="","Fix: choose a customer ID",IF(COUNTIF(Customers!$A$11:$A$5000,$B902)=0,"Fix: unknown customer ID",IF(COUNTIF(Customers!$A$11:$A$5000,$B902)&gt;1,"Fix: customer ID used twice on Customers",IF(NOT(ISNUMBER($D902)),"Fix: date received",IF(OR($D902&lt;36526,$D902&lt;&gt;INT($D902)),"Fix: date received",IF($D902&gt;AsOf,"Fix: date received is after the as-of date",IF(NOT(ISNUMBER($E902)),"Fix: amount must be a number",IF($E902&lt;=0,"Fix: amount must be more than 0",IF(ROUND($E902,2)&lt;&gt;$E902,"Fix: amount in dollars and cents",IF($E902&gt;999999.99,"Fix: amount too large","OK")))))))))))))</f>
        <v/>
      </c>
    </row>
    <row r="903" customFormat="false" ht="15" hidden="false" customHeight="false" outlineLevel="0" collapsed="false">
      <c r="A903" s="11"/>
      <c r="B903" s="11"/>
      <c r="C903" s="15" t="str">
        <f aca="false">IF($B903="","",IFERROR(INDEX(Customers!$B$11:$B$5000,MATCH($B903,Customers!$A$11:$A$5000,0)),"Unknown ID"))</f>
        <v/>
      </c>
      <c r="D903" s="12"/>
      <c r="E903" s="18"/>
      <c r="F903" s="11"/>
      <c r="G903" s="15" t="str">
        <f aca="false">IF(AND($A903="",$B903="",$D903="",$E903="",$F903=""),"",IF($A903="","Fix: add a payment ID",IF(COUNTIF($A$6:$A$5000,$A903)+COUNTIF(Charges!$A$6:$A$5000,$A903)&gt;1,"Fix: duplicate ID",IF($B903="","Fix: choose a customer ID",IF(COUNTIF(Customers!$A$11:$A$5000,$B903)=0,"Fix: unknown customer ID",IF(COUNTIF(Customers!$A$11:$A$5000,$B903)&gt;1,"Fix: customer ID used twice on Customers",IF(NOT(ISNUMBER($D903)),"Fix: date received",IF(OR($D903&lt;36526,$D903&lt;&gt;INT($D903)),"Fix: date received",IF($D903&gt;AsOf,"Fix: date received is after the as-of date",IF(NOT(ISNUMBER($E903)),"Fix: amount must be a number",IF($E903&lt;=0,"Fix: amount must be more than 0",IF(ROUND($E903,2)&lt;&gt;$E903,"Fix: amount in dollars and cents",IF($E903&gt;999999.99,"Fix: amount too large","OK")))))))))))))</f>
        <v/>
      </c>
    </row>
    <row r="904" customFormat="false" ht="15" hidden="false" customHeight="false" outlineLevel="0" collapsed="false">
      <c r="A904" s="11"/>
      <c r="B904" s="11"/>
      <c r="C904" s="15" t="str">
        <f aca="false">IF($B904="","",IFERROR(INDEX(Customers!$B$11:$B$5000,MATCH($B904,Customers!$A$11:$A$5000,0)),"Unknown ID"))</f>
        <v/>
      </c>
      <c r="D904" s="12"/>
      <c r="E904" s="18"/>
      <c r="F904" s="11"/>
      <c r="G904" s="15" t="str">
        <f aca="false">IF(AND($A904="",$B904="",$D904="",$E904="",$F904=""),"",IF($A904="","Fix: add a payment ID",IF(COUNTIF($A$6:$A$5000,$A904)+COUNTIF(Charges!$A$6:$A$5000,$A904)&gt;1,"Fix: duplicate ID",IF($B904="","Fix: choose a customer ID",IF(COUNTIF(Customers!$A$11:$A$5000,$B904)=0,"Fix: unknown customer ID",IF(COUNTIF(Customers!$A$11:$A$5000,$B904)&gt;1,"Fix: customer ID used twice on Customers",IF(NOT(ISNUMBER($D904)),"Fix: date received",IF(OR($D904&lt;36526,$D904&lt;&gt;INT($D904)),"Fix: date received",IF($D904&gt;AsOf,"Fix: date received is after the as-of date",IF(NOT(ISNUMBER($E904)),"Fix: amount must be a number",IF($E904&lt;=0,"Fix: amount must be more than 0",IF(ROUND($E904,2)&lt;&gt;$E904,"Fix: amount in dollars and cents",IF($E904&gt;999999.99,"Fix: amount too large","OK")))))))))))))</f>
        <v/>
      </c>
    </row>
    <row r="905" customFormat="false" ht="15" hidden="false" customHeight="false" outlineLevel="0" collapsed="false">
      <c r="A905" s="11"/>
      <c r="B905" s="11"/>
      <c r="C905" s="15" t="str">
        <f aca="false">IF($B905="","",IFERROR(INDEX(Customers!$B$11:$B$5000,MATCH($B905,Customers!$A$11:$A$5000,0)),"Unknown ID"))</f>
        <v/>
      </c>
      <c r="D905" s="12"/>
      <c r="E905" s="18"/>
      <c r="F905" s="11"/>
      <c r="G905" s="15" t="str">
        <f aca="false">IF(AND($A905="",$B905="",$D905="",$E905="",$F905=""),"",IF($A905="","Fix: add a payment ID",IF(COUNTIF($A$6:$A$5000,$A905)+COUNTIF(Charges!$A$6:$A$5000,$A905)&gt;1,"Fix: duplicate ID",IF($B905="","Fix: choose a customer ID",IF(COUNTIF(Customers!$A$11:$A$5000,$B905)=0,"Fix: unknown customer ID",IF(COUNTIF(Customers!$A$11:$A$5000,$B905)&gt;1,"Fix: customer ID used twice on Customers",IF(NOT(ISNUMBER($D905)),"Fix: date received",IF(OR($D905&lt;36526,$D905&lt;&gt;INT($D905)),"Fix: date received",IF($D905&gt;AsOf,"Fix: date received is after the as-of date",IF(NOT(ISNUMBER($E905)),"Fix: amount must be a number",IF($E905&lt;=0,"Fix: amount must be more than 0",IF(ROUND($E905,2)&lt;&gt;$E905,"Fix: amount in dollars and cents",IF($E905&gt;999999.99,"Fix: amount too large","OK")))))))))))))</f>
        <v/>
      </c>
    </row>
    <row r="906" customFormat="false" ht="15" hidden="false" customHeight="false" outlineLevel="0" collapsed="false">
      <c r="A906" s="11"/>
      <c r="B906" s="11"/>
      <c r="C906" s="15" t="str">
        <f aca="false">IF($B906="","",IFERROR(INDEX(Customers!$B$11:$B$5000,MATCH($B906,Customers!$A$11:$A$5000,0)),"Unknown ID"))</f>
        <v/>
      </c>
      <c r="D906" s="12"/>
      <c r="E906" s="18"/>
      <c r="F906" s="11"/>
      <c r="G906" s="15" t="str">
        <f aca="false">IF(AND($A906="",$B906="",$D906="",$E906="",$F906=""),"",IF($A906="","Fix: add a payment ID",IF(COUNTIF($A$6:$A$5000,$A906)+COUNTIF(Charges!$A$6:$A$5000,$A906)&gt;1,"Fix: duplicate ID",IF($B906="","Fix: choose a customer ID",IF(COUNTIF(Customers!$A$11:$A$5000,$B906)=0,"Fix: unknown customer ID",IF(COUNTIF(Customers!$A$11:$A$5000,$B906)&gt;1,"Fix: customer ID used twice on Customers",IF(NOT(ISNUMBER($D906)),"Fix: date received",IF(OR($D906&lt;36526,$D906&lt;&gt;INT($D906)),"Fix: date received",IF($D906&gt;AsOf,"Fix: date received is after the as-of date",IF(NOT(ISNUMBER($E906)),"Fix: amount must be a number",IF($E906&lt;=0,"Fix: amount must be more than 0",IF(ROUND($E906,2)&lt;&gt;$E906,"Fix: amount in dollars and cents",IF($E906&gt;999999.99,"Fix: amount too large","OK")))))))))))))</f>
        <v/>
      </c>
    </row>
    <row r="907" customFormat="false" ht="15" hidden="false" customHeight="false" outlineLevel="0" collapsed="false">
      <c r="A907" s="11"/>
      <c r="B907" s="11"/>
      <c r="C907" s="15" t="str">
        <f aca="false">IF($B907="","",IFERROR(INDEX(Customers!$B$11:$B$5000,MATCH($B907,Customers!$A$11:$A$5000,0)),"Unknown ID"))</f>
        <v/>
      </c>
      <c r="D907" s="12"/>
      <c r="E907" s="18"/>
      <c r="F907" s="11"/>
      <c r="G907" s="15" t="str">
        <f aca="false">IF(AND($A907="",$B907="",$D907="",$E907="",$F907=""),"",IF($A907="","Fix: add a payment ID",IF(COUNTIF($A$6:$A$5000,$A907)+COUNTIF(Charges!$A$6:$A$5000,$A907)&gt;1,"Fix: duplicate ID",IF($B907="","Fix: choose a customer ID",IF(COUNTIF(Customers!$A$11:$A$5000,$B907)=0,"Fix: unknown customer ID",IF(COUNTIF(Customers!$A$11:$A$5000,$B907)&gt;1,"Fix: customer ID used twice on Customers",IF(NOT(ISNUMBER($D907)),"Fix: date received",IF(OR($D907&lt;36526,$D907&lt;&gt;INT($D907)),"Fix: date received",IF($D907&gt;AsOf,"Fix: date received is after the as-of date",IF(NOT(ISNUMBER($E907)),"Fix: amount must be a number",IF($E907&lt;=0,"Fix: amount must be more than 0",IF(ROUND($E907,2)&lt;&gt;$E907,"Fix: amount in dollars and cents",IF($E907&gt;999999.99,"Fix: amount too large","OK")))))))))))))</f>
        <v/>
      </c>
    </row>
    <row r="908" customFormat="false" ht="15" hidden="false" customHeight="false" outlineLevel="0" collapsed="false">
      <c r="A908" s="11"/>
      <c r="B908" s="11"/>
      <c r="C908" s="15" t="str">
        <f aca="false">IF($B908="","",IFERROR(INDEX(Customers!$B$11:$B$5000,MATCH($B908,Customers!$A$11:$A$5000,0)),"Unknown ID"))</f>
        <v/>
      </c>
      <c r="D908" s="12"/>
      <c r="E908" s="18"/>
      <c r="F908" s="11"/>
      <c r="G908" s="15" t="str">
        <f aca="false">IF(AND($A908="",$B908="",$D908="",$E908="",$F908=""),"",IF($A908="","Fix: add a payment ID",IF(COUNTIF($A$6:$A$5000,$A908)+COUNTIF(Charges!$A$6:$A$5000,$A908)&gt;1,"Fix: duplicate ID",IF($B908="","Fix: choose a customer ID",IF(COUNTIF(Customers!$A$11:$A$5000,$B908)=0,"Fix: unknown customer ID",IF(COUNTIF(Customers!$A$11:$A$5000,$B908)&gt;1,"Fix: customer ID used twice on Customers",IF(NOT(ISNUMBER($D908)),"Fix: date received",IF(OR($D908&lt;36526,$D908&lt;&gt;INT($D908)),"Fix: date received",IF($D908&gt;AsOf,"Fix: date received is after the as-of date",IF(NOT(ISNUMBER($E908)),"Fix: amount must be a number",IF($E908&lt;=0,"Fix: amount must be more than 0",IF(ROUND($E908,2)&lt;&gt;$E908,"Fix: amount in dollars and cents",IF($E908&gt;999999.99,"Fix: amount too large","OK")))))))))))))</f>
        <v/>
      </c>
    </row>
    <row r="909" customFormat="false" ht="15" hidden="false" customHeight="false" outlineLevel="0" collapsed="false">
      <c r="A909" s="11"/>
      <c r="B909" s="11"/>
      <c r="C909" s="15" t="str">
        <f aca="false">IF($B909="","",IFERROR(INDEX(Customers!$B$11:$B$5000,MATCH($B909,Customers!$A$11:$A$5000,0)),"Unknown ID"))</f>
        <v/>
      </c>
      <c r="D909" s="12"/>
      <c r="E909" s="18"/>
      <c r="F909" s="11"/>
      <c r="G909" s="15" t="str">
        <f aca="false">IF(AND($A909="",$B909="",$D909="",$E909="",$F909=""),"",IF($A909="","Fix: add a payment ID",IF(COUNTIF($A$6:$A$5000,$A909)+COUNTIF(Charges!$A$6:$A$5000,$A909)&gt;1,"Fix: duplicate ID",IF($B909="","Fix: choose a customer ID",IF(COUNTIF(Customers!$A$11:$A$5000,$B909)=0,"Fix: unknown customer ID",IF(COUNTIF(Customers!$A$11:$A$5000,$B909)&gt;1,"Fix: customer ID used twice on Customers",IF(NOT(ISNUMBER($D909)),"Fix: date received",IF(OR($D909&lt;36526,$D909&lt;&gt;INT($D909)),"Fix: date received",IF($D909&gt;AsOf,"Fix: date received is after the as-of date",IF(NOT(ISNUMBER($E909)),"Fix: amount must be a number",IF($E909&lt;=0,"Fix: amount must be more than 0",IF(ROUND($E909,2)&lt;&gt;$E909,"Fix: amount in dollars and cents",IF($E909&gt;999999.99,"Fix: amount too large","OK")))))))))))))</f>
        <v/>
      </c>
    </row>
    <row r="910" customFormat="false" ht="15" hidden="false" customHeight="false" outlineLevel="0" collapsed="false">
      <c r="A910" s="11"/>
      <c r="B910" s="11"/>
      <c r="C910" s="15" t="str">
        <f aca="false">IF($B910="","",IFERROR(INDEX(Customers!$B$11:$B$5000,MATCH($B910,Customers!$A$11:$A$5000,0)),"Unknown ID"))</f>
        <v/>
      </c>
      <c r="D910" s="12"/>
      <c r="E910" s="18"/>
      <c r="F910" s="11"/>
      <c r="G910" s="15" t="str">
        <f aca="false">IF(AND($A910="",$B910="",$D910="",$E910="",$F910=""),"",IF($A910="","Fix: add a payment ID",IF(COUNTIF($A$6:$A$5000,$A910)+COUNTIF(Charges!$A$6:$A$5000,$A910)&gt;1,"Fix: duplicate ID",IF($B910="","Fix: choose a customer ID",IF(COUNTIF(Customers!$A$11:$A$5000,$B910)=0,"Fix: unknown customer ID",IF(COUNTIF(Customers!$A$11:$A$5000,$B910)&gt;1,"Fix: customer ID used twice on Customers",IF(NOT(ISNUMBER($D910)),"Fix: date received",IF(OR($D910&lt;36526,$D910&lt;&gt;INT($D910)),"Fix: date received",IF($D910&gt;AsOf,"Fix: date received is after the as-of date",IF(NOT(ISNUMBER($E910)),"Fix: amount must be a number",IF($E910&lt;=0,"Fix: amount must be more than 0",IF(ROUND($E910,2)&lt;&gt;$E910,"Fix: amount in dollars and cents",IF($E910&gt;999999.99,"Fix: amount too large","OK")))))))))))))</f>
        <v/>
      </c>
    </row>
    <row r="911" customFormat="false" ht="15" hidden="false" customHeight="false" outlineLevel="0" collapsed="false">
      <c r="A911" s="11"/>
      <c r="B911" s="11"/>
      <c r="C911" s="15" t="str">
        <f aca="false">IF($B911="","",IFERROR(INDEX(Customers!$B$11:$B$5000,MATCH($B911,Customers!$A$11:$A$5000,0)),"Unknown ID"))</f>
        <v/>
      </c>
      <c r="D911" s="12"/>
      <c r="E911" s="18"/>
      <c r="F911" s="11"/>
      <c r="G911" s="15" t="str">
        <f aca="false">IF(AND($A911="",$B911="",$D911="",$E911="",$F911=""),"",IF($A911="","Fix: add a payment ID",IF(COUNTIF($A$6:$A$5000,$A911)+COUNTIF(Charges!$A$6:$A$5000,$A911)&gt;1,"Fix: duplicate ID",IF($B911="","Fix: choose a customer ID",IF(COUNTIF(Customers!$A$11:$A$5000,$B911)=0,"Fix: unknown customer ID",IF(COUNTIF(Customers!$A$11:$A$5000,$B911)&gt;1,"Fix: customer ID used twice on Customers",IF(NOT(ISNUMBER($D911)),"Fix: date received",IF(OR($D911&lt;36526,$D911&lt;&gt;INT($D911)),"Fix: date received",IF($D911&gt;AsOf,"Fix: date received is after the as-of date",IF(NOT(ISNUMBER($E911)),"Fix: amount must be a number",IF($E911&lt;=0,"Fix: amount must be more than 0",IF(ROUND($E911,2)&lt;&gt;$E911,"Fix: amount in dollars and cents",IF($E911&gt;999999.99,"Fix: amount too large","OK")))))))))))))</f>
        <v/>
      </c>
    </row>
    <row r="912" customFormat="false" ht="15" hidden="false" customHeight="false" outlineLevel="0" collapsed="false">
      <c r="A912" s="11"/>
      <c r="B912" s="11"/>
      <c r="C912" s="15" t="str">
        <f aca="false">IF($B912="","",IFERROR(INDEX(Customers!$B$11:$B$5000,MATCH($B912,Customers!$A$11:$A$5000,0)),"Unknown ID"))</f>
        <v/>
      </c>
      <c r="D912" s="12"/>
      <c r="E912" s="18"/>
      <c r="F912" s="11"/>
      <c r="G912" s="15" t="str">
        <f aca="false">IF(AND($A912="",$B912="",$D912="",$E912="",$F912=""),"",IF($A912="","Fix: add a payment ID",IF(COUNTIF($A$6:$A$5000,$A912)+COUNTIF(Charges!$A$6:$A$5000,$A912)&gt;1,"Fix: duplicate ID",IF($B912="","Fix: choose a customer ID",IF(COUNTIF(Customers!$A$11:$A$5000,$B912)=0,"Fix: unknown customer ID",IF(COUNTIF(Customers!$A$11:$A$5000,$B912)&gt;1,"Fix: customer ID used twice on Customers",IF(NOT(ISNUMBER($D912)),"Fix: date received",IF(OR($D912&lt;36526,$D912&lt;&gt;INT($D912)),"Fix: date received",IF($D912&gt;AsOf,"Fix: date received is after the as-of date",IF(NOT(ISNUMBER($E912)),"Fix: amount must be a number",IF($E912&lt;=0,"Fix: amount must be more than 0",IF(ROUND($E912,2)&lt;&gt;$E912,"Fix: amount in dollars and cents",IF($E912&gt;999999.99,"Fix: amount too large","OK")))))))))))))</f>
        <v/>
      </c>
    </row>
    <row r="913" customFormat="false" ht="15" hidden="false" customHeight="false" outlineLevel="0" collapsed="false">
      <c r="A913" s="11"/>
      <c r="B913" s="11"/>
      <c r="C913" s="15" t="str">
        <f aca="false">IF($B913="","",IFERROR(INDEX(Customers!$B$11:$B$5000,MATCH($B913,Customers!$A$11:$A$5000,0)),"Unknown ID"))</f>
        <v/>
      </c>
      <c r="D913" s="12"/>
      <c r="E913" s="18"/>
      <c r="F913" s="11"/>
      <c r="G913" s="15" t="str">
        <f aca="false">IF(AND($A913="",$B913="",$D913="",$E913="",$F913=""),"",IF($A913="","Fix: add a payment ID",IF(COUNTIF($A$6:$A$5000,$A913)+COUNTIF(Charges!$A$6:$A$5000,$A913)&gt;1,"Fix: duplicate ID",IF($B913="","Fix: choose a customer ID",IF(COUNTIF(Customers!$A$11:$A$5000,$B913)=0,"Fix: unknown customer ID",IF(COUNTIF(Customers!$A$11:$A$5000,$B913)&gt;1,"Fix: customer ID used twice on Customers",IF(NOT(ISNUMBER($D913)),"Fix: date received",IF(OR($D913&lt;36526,$D913&lt;&gt;INT($D913)),"Fix: date received",IF($D913&gt;AsOf,"Fix: date received is after the as-of date",IF(NOT(ISNUMBER($E913)),"Fix: amount must be a number",IF($E913&lt;=0,"Fix: amount must be more than 0",IF(ROUND($E913,2)&lt;&gt;$E913,"Fix: amount in dollars and cents",IF($E913&gt;999999.99,"Fix: amount too large","OK")))))))))))))</f>
        <v/>
      </c>
    </row>
    <row r="914" customFormat="false" ht="15" hidden="false" customHeight="false" outlineLevel="0" collapsed="false">
      <c r="A914" s="11"/>
      <c r="B914" s="11"/>
      <c r="C914" s="15" t="str">
        <f aca="false">IF($B914="","",IFERROR(INDEX(Customers!$B$11:$B$5000,MATCH($B914,Customers!$A$11:$A$5000,0)),"Unknown ID"))</f>
        <v/>
      </c>
      <c r="D914" s="12"/>
      <c r="E914" s="18"/>
      <c r="F914" s="11"/>
      <c r="G914" s="15" t="str">
        <f aca="false">IF(AND($A914="",$B914="",$D914="",$E914="",$F914=""),"",IF($A914="","Fix: add a payment ID",IF(COUNTIF($A$6:$A$5000,$A914)+COUNTIF(Charges!$A$6:$A$5000,$A914)&gt;1,"Fix: duplicate ID",IF($B914="","Fix: choose a customer ID",IF(COUNTIF(Customers!$A$11:$A$5000,$B914)=0,"Fix: unknown customer ID",IF(COUNTIF(Customers!$A$11:$A$5000,$B914)&gt;1,"Fix: customer ID used twice on Customers",IF(NOT(ISNUMBER($D914)),"Fix: date received",IF(OR($D914&lt;36526,$D914&lt;&gt;INT($D914)),"Fix: date received",IF($D914&gt;AsOf,"Fix: date received is after the as-of date",IF(NOT(ISNUMBER($E914)),"Fix: amount must be a number",IF($E914&lt;=0,"Fix: amount must be more than 0",IF(ROUND($E914,2)&lt;&gt;$E914,"Fix: amount in dollars and cents",IF($E914&gt;999999.99,"Fix: amount too large","OK")))))))))))))</f>
        <v/>
      </c>
    </row>
    <row r="915" customFormat="false" ht="15" hidden="false" customHeight="false" outlineLevel="0" collapsed="false">
      <c r="A915" s="11"/>
      <c r="B915" s="11"/>
      <c r="C915" s="15" t="str">
        <f aca="false">IF($B915="","",IFERROR(INDEX(Customers!$B$11:$B$5000,MATCH($B915,Customers!$A$11:$A$5000,0)),"Unknown ID"))</f>
        <v/>
      </c>
      <c r="D915" s="12"/>
      <c r="E915" s="18"/>
      <c r="F915" s="11"/>
      <c r="G915" s="15" t="str">
        <f aca="false">IF(AND($A915="",$B915="",$D915="",$E915="",$F915=""),"",IF($A915="","Fix: add a payment ID",IF(COUNTIF($A$6:$A$5000,$A915)+COUNTIF(Charges!$A$6:$A$5000,$A915)&gt;1,"Fix: duplicate ID",IF($B915="","Fix: choose a customer ID",IF(COUNTIF(Customers!$A$11:$A$5000,$B915)=0,"Fix: unknown customer ID",IF(COUNTIF(Customers!$A$11:$A$5000,$B915)&gt;1,"Fix: customer ID used twice on Customers",IF(NOT(ISNUMBER($D915)),"Fix: date received",IF(OR($D915&lt;36526,$D915&lt;&gt;INT($D915)),"Fix: date received",IF($D915&gt;AsOf,"Fix: date received is after the as-of date",IF(NOT(ISNUMBER($E915)),"Fix: amount must be a number",IF($E915&lt;=0,"Fix: amount must be more than 0",IF(ROUND($E915,2)&lt;&gt;$E915,"Fix: amount in dollars and cents",IF($E915&gt;999999.99,"Fix: amount too large","OK")))))))))))))</f>
        <v/>
      </c>
    </row>
    <row r="916" customFormat="false" ht="15" hidden="false" customHeight="false" outlineLevel="0" collapsed="false">
      <c r="A916" s="11"/>
      <c r="B916" s="11"/>
      <c r="C916" s="15" t="str">
        <f aca="false">IF($B916="","",IFERROR(INDEX(Customers!$B$11:$B$5000,MATCH($B916,Customers!$A$11:$A$5000,0)),"Unknown ID"))</f>
        <v/>
      </c>
      <c r="D916" s="12"/>
      <c r="E916" s="18"/>
      <c r="F916" s="11"/>
      <c r="G916" s="15" t="str">
        <f aca="false">IF(AND($A916="",$B916="",$D916="",$E916="",$F916=""),"",IF($A916="","Fix: add a payment ID",IF(COUNTIF($A$6:$A$5000,$A916)+COUNTIF(Charges!$A$6:$A$5000,$A916)&gt;1,"Fix: duplicate ID",IF($B916="","Fix: choose a customer ID",IF(COUNTIF(Customers!$A$11:$A$5000,$B916)=0,"Fix: unknown customer ID",IF(COUNTIF(Customers!$A$11:$A$5000,$B916)&gt;1,"Fix: customer ID used twice on Customers",IF(NOT(ISNUMBER($D916)),"Fix: date received",IF(OR($D916&lt;36526,$D916&lt;&gt;INT($D916)),"Fix: date received",IF($D916&gt;AsOf,"Fix: date received is after the as-of date",IF(NOT(ISNUMBER($E916)),"Fix: amount must be a number",IF($E916&lt;=0,"Fix: amount must be more than 0",IF(ROUND($E916,2)&lt;&gt;$E916,"Fix: amount in dollars and cents",IF($E916&gt;999999.99,"Fix: amount too large","OK")))))))))))))</f>
        <v/>
      </c>
    </row>
    <row r="917" customFormat="false" ht="15" hidden="false" customHeight="false" outlineLevel="0" collapsed="false">
      <c r="A917" s="11"/>
      <c r="B917" s="11"/>
      <c r="C917" s="15" t="str">
        <f aca="false">IF($B917="","",IFERROR(INDEX(Customers!$B$11:$B$5000,MATCH($B917,Customers!$A$11:$A$5000,0)),"Unknown ID"))</f>
        <v/>
      </c>
      <c r="D917" s="12"/>
      <c r="E917" s="18"/>
      <c r="F917" s="11"/>
      <c r="G917" s="15" t="str">
        <f aca="false">IF(AND($A917="",$B917="",$D917="",$E917="",$F917=""),"",IF($A917="","Fix: add a payment ID",IF(COUNTIF($A$6:$A$5000,$A917)+COUNTIF(Charges!$A$6:$A$5000,$A917)&gt;1,"Fix: duplicate ID",IF($B917="","Fix: choose a customer ID",IF(COUNTIF(Customers!$A$11:$A$5000,$B917)=0,"Fix: unknown customer ID",IF(COUNTIF(Customers!$A$11:$A$5000,$B917)&gt;1,"Fix: customer ID used twice on Customers",IF(NOT(ISNUMBER($D917)),"Fix: date received",IF(OR($D917&lt;36526,$D917&lt;&gt;INT($D917)),"Fix: date received",IF($D917&gt;AsOf,"Fix: date received is after the as-of date",IF(NOT(ISNUMBER($E917)),"Fix: amount must be a number",IF($E917&lt;=0,"Fix: amount must be more than 0",IF(ROUND($E917,2)&lt;&gt;$E917,"Fix: amount in dollars and cents",IF($E917&gt;999999.99,"Fix: amount too large","OK")))))))))))))</f>
        <v/>
      </c>
    </row>
    <row r="918" customFormat="false" ht="15" hidden="false" customHeight="false" outlineLevel="0" collapsed="false">
      <c r="A918" s="11"/>
      <c r="B918" s="11"/>
      <c r="C918" s="15" t="str">
        <f aca="false">IF($B918="","",IFERROR(INDEX(Customers!$B$11:$B$5000,MATCH($B918,Customers!$A$11:$A$5000,0)),"Unknown ID"))</f>
        <v/>
      </c>
      <c r="D918" s="12"/>
      <c r="E918" s="18"/>
      <c r="F918" s="11"/>
      <c r="G918" s="15" t="str">
        <f aca="false">IF(AND($A918="",$B918="",$D918="",$E918="",$F918=""),"",IF($A918="","Fix: add a payment ID",IF(COUNTIF($A$6:$A$5000,$A918)+COUNTIF(Charges!$A$6:$A$5000,$A918)&gt;1,"Fix: duplicate ID",IF($B918="","Fix: choose a customer ID",IF(COUNTIF(Customers!$A$11:$A$5000,$B918)=0,"Fix: unknown customer ID",IF(COUNTIF(Customers!$A$11:$A$5000,$B918)&gt;1,"Fix: customer ID used twice on Customers",IF(NOT(ISNUMBER($D918)),"Fix: date received",IF(OR($D918&lt;36526,$D918&lt;&gt;INT($D918)),"Fix: date received",IF($D918&gt;AsOf,"Fix: date received is after the as-of date",IF(NOT(ISNUMBER($E918)),"Fix: amount must be a number",IF($E918&lt;=0,"Fix: amount must be more than 0",IF(ROUND($E918,2)&lt;&gt;$E918,"Fix: amount in dollars and cents",IF($E918&gt;999999.99,"Fix: amount too large","OK")))))))))))))</f>
        <v/>
      </c>
    </row>
    <row r="919" customFormat="false" ht="15" hidden="false" customHeight="false" outlineLevel="0" collapsed="false">
      <c r="A919" s="11"/>
      <c r="B919" s="11"/>
      <c r="C919" s="15" t="str">
        <f aca="false">IF($B919="","",IFERROR(INDEX(Customers!$B$11:$B$5000,MATCH($B919,Customers!$A$11:$A$5000,0)),"Unknown ID"))</f>
        <v/>
      </c>
      <c r="D919" s="12"/>
      <c r="E919" s="18"/>
      <c r="F919" s="11"/>
      <c r="G919" s="15" t="str">
        <f aca="false">IF(AND($A919="",$B919="",$D919="",$E919="",$F919=""),"",IF($A919="","Fix: add a payment ID",IF(COUNTIF($A$6:$A$5000,$A919)+COUNTIF(Charges!$A$6:$A$5000,$A919)&gt;1,"Fix: duplicate ID",IF($B919="","Fix: choose a customer ID",IF(COUNTIF(Customers!$A$11:$A$5000,$B919)=0,"Fix: unknown customer ID",IF(COUNTIF(Customers!$A$11:$A$5000,$B919)&gt;1,"Fix: customer ID used twice on Customers",IF(NOT(ISNUMBER($D919)),"Fix: date received",IF(OR($D919&lt;36526,$D919&lt;&gt;INT($D919)),"Fix: date received",IF($D919&gt;AsOf,"Fix: date received is after the as-of date",IF(NOT(ISNUMBER($E919)),"Fix: amount must be a number",IF($E919&lt;=0,"Fix: amount must be more than 0",IF(ROUND($E919,2)&lt;&gt;$E919,"Fix: amount in dollars and cents",IF($E919&gt;999999.99,"Fix: amount too large","OK")))))))))))))</f>
        <v/>
      </c>
    </row>
    <row r="920" customFormat="false" ht="15" hidden="false" customHeight="false" outlineLevel="0" collapsed="false">
      <c r="A920" s="11"/>
      <c r="B920" s="11"/>
      <c r="C920" s="15" t="str">
        <f aca="false">IF($B920="","",IFERROR(INDEX(Customers!$B$11:$B$5000,MATCH($B920,Customers!$A$11:$A$5000,0)),"Unknown ID"))</f>
        <v/>
      </c>
      <c r="D920" s="12"/>
      <c r="E920" s="18"/>
      <c r="F920" s="11"/>
      <c r="G920" s="15" t="str">
        <f aca="false">IF(AND($A920="",$B920="",$D920="",$E920="",$F920=""),"",IF($A920="","Fix: add a payment ID",IF(COUNTIF($A$6:$A$5000,$A920)+COUNTIF(Charges!$A$6:$A$5000,$A920)&gt;1,"Fix: duplicate ID",IF($B920="","Fix: choose a customer ID",IF(COUNTIF(Customers!$A$11:$A$5000,$B920)=0,"Fix: unknown customer ID",IF(COUNTIF(Customers!$A$11:$A$5000,$B920)&gt;1,"Fix: customer ID used twice on Customers",IF(NOT(ISNUMBER($D920)),"Fix: date received",IF(OR($D920&lt;36526,$D920&lt;&gt;INT($D920)),"Fix: date received",IF($D920&gt;AsOf,"Fix: date received is after the as-of date",IF(NOT(ISNUMBER($E920)),"Fix: amount must be a number",IF($E920&lt;=0,"Fix: amount must be more than 0",IF(ROUND($E920,2)&lt;&gt;$E920,"Fix: amount in dollars and cents",IF($E920&gt;999999.99,"Fix: amount too large","OK")))))))))))))</f>
        <v/>
      </c>
    </row>
    <row r="921" customFormat="false" ht="15" hidden="false" customHeight="false" outlineLevel="0" collapsed="false">
      <c r="A921" s="11"/>
      <c r="B921" s="11"/>
      <c r="C921" s="15" t="str">
        <f aca="false">IF($B921="","",IFERROR(INDEX(Customers!$B$11:$B$5000,MATCH($B921,Customers!$A$11:$A$5000,0)),"Unknown ID"))</f>
        <v/>
      </c>
      <c r="D921" s="12"/>
      <c r="E921" s="18"/>
      <c r="F921" s="11"/>
      <c r="G921" s="15" t="str">
        <f aca="false">IF(AND($A921="",$B921="",$D921="",$E921="",$F921=""),"",IF($A921="","Fix: add a payment ID",IF(COUNTIF($A$6:$A$5000,$A921)+COUNTIF(Charges!$A$6:$A$5000,$A921)&gt;1,"Fix: duplicate ID",IF($B921="","Fix: choose a customer ID",IF(COUNTIF(Customers!$A$11:$A$5000,$B921)=0,"Fix: unknown customer ID",IF(COUNTIF(Customers!$A$11:$A$5000,$B921)&gt;1,"Fix: customer ID used twice on Customers",IF(NOT(ISNUMBER($D921)),"Fix: date received",IF(OR($D921&lt;36526,$D921&lt;&gt;INT($D921)),"Fix: date received",IF($D921&gt;AsOf,"Fix: date received is after the as-of date",IF(NOT(ISNUMBER($E921)),"Fix: amount must be a number",IF($E921&lt;=0,"Fix: amount must be more than 0",IF(ROUND($E921,2)&lt;&gt;$E921,"Fix: amount in dollars and cents",IF($E921&gt;999999.99,"Fix: amount too large","OK")))))))))))))</f>
        <v/>
      </c>
    </row>
    <row r="922" customFormat="false" ht="15" hidden="false" customHeight="false" outlineLevel="0" collapsed="false">
      <c r="A922" s="11"/>
      <c r="B922" s="11"/>
      <c r="C922" s="15" t="str">
        <f aca="false">IF($B922="","",IFERROR(INDEX(Customers!$B$11:$B$5000,MATCH($B922,Customers!$A$11:$A$5000,0)),"Unknown ID"))</f>
        <v/>
      </c>
      <c r="D922" s="12"/>
      <c r="E922" s="18"/>
      <c r="F922" s="11"/>
      <c r="G922" s="15" t="str">
        <f aca="false">IF(AND($A922="",$B922="",$D922="",$E922="",$F922=""),"",IF($A922="","Fix: add a payment ID",IF(COUNTIF($A$6:$A$5000,$A922)+COUNTIF(Charges!$A$6:$A$5000,$A922)&gt;1,"Fix: duplicate ID",IF($B922="","Fix: choose a customer ID",IF(COUNTIF(Customers!$A$11:$A$5000,$B922)=0,"Fix: unknown customer ID",IF(COUNTIF(Customers!$A$11:$A$5000,$B922)&gt;1,"Fix: customer ID used twice on Customers",IF(NOT(ISNUMBER($D922)),"Fix: date received",IF(OR($D922&lt;36526,$D922&lt;&gt;INT($D922)),"Fix: date received",IF($D922&gt;AsOf,"Fix: date received is after the as-of date",IF(NOT(ISNUMBER($E922)),"Fix: amount must be a number",IF($E922&lt;=0,"Fix: amount must be more than 0",IF(ROUND($E922,2)&lt;&gt;$E922,"Fix: amount in dollars and cents",IF($E922&gt;999999.99,"Fix: amount too large","OK")))))))))))))</f>
        <v/>
      </c>
    </row>
    <row r="923" customFormat="false" ht="15" hidden="false" customHeight="false" outlineLevel="0" collapsed="false">
      <c r="A923" s="11"/>
      <c r="B923" s="11"/>
      <c r="C923" s="15" t="str">
        <f aca="false">IF($B923="","",IFERROR(INDEX(Customers!$B$11:$B$5000,MATCH($B923,Customers!$A$11:$A$5000,0)),"Unknown ID"))</f>
        <v/>
      </c>
      <c r="D923" s="12"/>
      <c r="E923" s="18"/>
      <c r="F923" s="11"/>
      <c r="G923" s="15" t="str">
        <f aca="false">IF(AND($A923="",$B923="",$D923="",$E923="",$F923=""),"",IF($A923="","Fix: add a payment ID",IF(COUNTIF($A$6:$A$5000,$A923)+COUNTIF(Charges!$A$6:$A$5000,$A923)&gt;1,"Fix: duplicate ID",IF($B923="","Fix: choose a customer ID",IF(COUNTIF(Customers!$A$11:$A$5000,$B923)=0,"Fix: unknown customer ID",IF(COUNTIF(Customers!$A$11:$A$5000,$B923)&gt;1,"Fix: customer ID used twice on Customers",IF(NOT(ISNUMBER($D923)),"Fix: date received",IF(OR($D923&lt;36526,$D923&lt;&gt;INT($D923)),"Fix: date received",IF($D923&gt;AsOf,"Fix: date received is after the as-of date",IF(NOT(ISNUMBER($E923)),"Fix: amount must be a number",IF($E923&lt;=0,"Fix: amount must be more than 0",IF(ROUND($E923,2)&lt;&gt;$E923,"Fix: amount in dollars and cents",IF($E923&gt;999999.99,"Fix: amount too large","OK")))))))))))))</f>
        <v/>
      </c>
    </row>
    <row r="924" customFormat="false" ht="15" hidden="false" customHeight="false" outlineLevel="0" collapsed="false">
      <c r="A924" s="11"/>
      <c r="B924" s="11"/>
      <c r="C924" s="15" t="str">
        <f aca="false">IF($B924="","",IFERROR(INDEX(Customers!$B$11:$B$5000,MATCH($B924,Customers!$A$11:$A$5000,0)),"Unknown ID"))</f>
        <v/>
      </c>
      <c r="D924" s="12"/>
      <c r="E924" s="18"/>
      <c r="F924" s="11"/>
      <c r="G924" s="15" t="str">
        <f aca="false">IF(AND($A924="",$B924="",$D924="",$E924="",$F924=""),"",IF($A924="","Fix: add a payment ID",IF(COUNTIF($A$6:$A$5000,$A924)+COUNTIF(Charges!$A$6:$A$5000,$A924)&gt;1,"Fix: duplicate ID",IF($B924="","Fix: choose a customer ID",IF(COUNTIF(Customers!$A$11:$A$5000,$B924)=0,"Fix: unknown customer ID",IF(COUNTIF(Customers!$A$11:$A$5000,$B924)&gt;1,"Fix: customer ID used twice on Customers",IF(NOT(ISNUMBER($D924)),"Fix: date received",IF(OR($D924&lt;36526,$D924&lt;&gt;INT($D924)),"Fix: date received",IF($D924&gt;AsOf,"Fix: date received is after the as-of date",IF(NOT(ISNUMBER($E924)),"Fix: amount must be a number",IF($E924&lt;=0,"Fix: amount must be more than 0",IF(ROUND($E924,2)&lt;&gt;$E924,"Fix: amount in dollars and cents",IF($E924&gt;999999.99,"Fix: amount too large","OK")))))))))))))</f>
        <v/>
      </c>
    </row>
    <row r="925" customFormat="false" ht="15" hidden="false" customHeight="false" outlineLevel="0" collapsed="false">
      <c r="A925" s="11"/>
      <c r="B925" s="11"/>
      <c r="C925" s="15" t="str">
        <f aca="false">IF($B925="","",IFERROR(INDEX(Customers!$B$11:$B$5000,MATCH($B925,Customers!$A$11:$A$5000,0)),"Unknown ID"))</f>
        <v/>
      </c>
      <c r="D925" s="12"/>
      <c r="E925" s="18"/>
      <c r="F925" s="11"/>
      <c r="G925" s="15" t="str">
        <f aca="false">IF(AND($A925="",$B925="",$D925="",$E925="",$F925=""),"",IF($A925="","Fix: add a payment ID",IF(COUNTIF($A$6:$A$5000,$A925)+COUNTIF(Charges!$A$6:$A$5000,$A925)&gt;1,"Fix: duplicate ID",IF($B925="","Fix: choose a customer ID",IF(COUNTIF(Customers!$A$11:$A$5000,$B925)=0,"Fix: unknown customer ID",IF(COUNTIF(Customers!$A$11:$A$5000,$B925)&gt;1,"Fix: customer ID used twice on Customers",IF(NOT(ISNUMBER($D925)),"Fix: date received",IF(OR($D925&lt;36526,$D925&lt;&gt;INT($D925)),"Fix: date received",IF($D925&gt;AsOf,"Fix: date received is after the as-of date",IF(NOT(ISNUMBER($E925)),"Fix: amount must be a number",IF($E925&lt;=0,"Fix: amount must be more than 0",IF(ROUND($E925,2)&lt;&gt;$E925,"Fix: amount in dollars and cents",IF($E925&gt;999999.99,"Fix: amount too large","OK")))))))))))))</f>
        <v/>
      </c>
    </row>
    <row r="926" customFormat="false" ht="15" hidden="false" customHeight="false" outlineLevel="0" collapsed="false">
      <c r="A926" s="11"/>
      <c r="B926" s="11"/>
      <c r="C926" s="15" t="str">
        <f aca="false">IF($B926="","",IFERROR(INDEX(Customers!$B$11:$B$5000,MATCH($B926,Customers!$A$11:$A$5000,0)),"Unknown ID"))</f>
        <v/>
      </c>
      <c r="D926" s="12"/>
      <c r="E926" s="18"/>
      <c r="F926" s="11"/>
      <c r="G926" s="15" t="str">
        <f aca="false">IF(AND($A926="",$B926="",$D926="",$E926="",$F926=""),"",IF($A926="","Fix: add a payment ID",IF(COUNTIF($A$6:$A$5000,$A926)+COUNTIF(Charges!$A$6:$A$5000,$A926)&gt;1,"Fix: duplicate ID",IF($B926="","Fix: choose a customer ID",IF(COUNTIF(Customers!$A$11:$A$5000,$B926)=0,"Fix: unknown customer ID",IF(COUNTIF(Customers!$A$11:$A$5000,$B926)&gt;1,"Fix: customer ID used twice on Customers",IF(NOT(ISNUMBER($D926)),"Fix: date received",IF(OR($D926&lt;36526,$D926&lt;&gt;INT($D926)),"Fix: date received",IF($D926&gt;AsOf,"Fix: date received is after the as-of date",IF(NOT(ISNUMBER($E926)),"Fix: amount must be a number",IF($E926&lt;=0,"Fix: amount must be more than 0",IF(ROUND($E926,2)&lt;&gt;$E926,"Fix: amount in dollars and cents",IF($E926&gt;999999.99,"Fix: amount too large","OK")))))))))))))</f>
        <v/>
      </c>
    </row>
    <row r="927" customFormat="false" ht="15" hidden="false" customHeight="false" outlineLevel="0" collapsed="false">
      <c r="A927" s="11"/>
      <c r="B927" s="11"/>
      <c r="C927" s="15" t="str">
        <f aca="false">IF($B927="","",IFERROR(INDEX(Customers!$B$11:$B$5000,MATCH($B927,Customers!$A$11:$A$5000,0)),"Unknown ID"))</f>
        <v/>
      </c>
      <c r="D927" s="12"/>
      <c r="E927" s="18"/>
      <c r="F927" s="11"/>
      <c r="G927" s="15" t="str">
        <f aca="false">IF(AND($A927="",$B927="",$D927="",$E927="",$F927=""),"",IF($A927="","Fix: add a payment ID",IF(COUNTIF($A$6:$A$5000,$A927)+COUNTIF(Charges!$A$6:$A$5000,$A927)&gt;1,"Fix: duplicate ID",IF($B927="","Fix: choose a customer ID",IF(COUNTIF(Customers!$A$11:$A$5000,$B927)=0,"Fix: unknown customer ID",IF(COUNTIF(Customers!$A$11:$A$5000,$B927)&gt;1,"Fix: customer ID used twice on Customers",IF(NOT(ISNUMBER($D927)),"Fix: date received",IF(OR($D927&lt;36526,$D927&lt;&gt;INT($D927)),"Fix: date received",IF($D927&gt;AsOf,"Fix: date received is after the as-of date",IF(NOT(ISNUMBER($E927)),"Fix: amount must be a number",IF($E927&lt;=0,"Fix: amount must be more than 0",IF(ROUND($E927,2)&lt;&gt;$E927,"Fix: amount in dollars and cents",IF($E927&gt;999999.99,"Fix: amount too large","OK")))))))))))))</f>
        <v/>
      </c>
    </row>
    <row r="928" customFormat="false" ht="15" hidden="false" customHeight="false" outlineLevel="0" collapsed="false">
      <c r="A928" s="11"/>
      <c r="B928" s="11"/>
      <c r="C928" s="15" t="str">
        <f aca="false">IF($B928="","",IFERROR(INDEX(Customers!$B$11:$B$5000,MATCH($B928,Customers!$A$11:$A$5000,0)),"Unknown ID"))</f>
        <v/>
      </c>
      <c r="D928" s="12"/>
      <c r="E928" s="18"/>
      <c r="F928" s="11"/>
      <c r="G928" s="15" t="str">
        <f aca="false">IF(AND($A928="",$B928="",$D928="",$E928="",$F928=""),"",IF($A928="","Fix: add a payment ID",IF(COUNTIF($A$6:$A$5000,$A928)+COUNTIF(Charges!$A$6:$A$5000,$A928)&gt;1,"Fix: duplicate ID",IF($B928="","Fix: choose a customer ID",IF(COUNTIF(Customers!$A$11:$A$5000,$B928)=0,"Fix: unknown customer ID",IF(COUNTIF(Customers!$A$11:$A$5000,$B928)&gt;1,"Fix: customer ID used twice on Customers",IF(NOT(ISNUMBER($D928)),"Fix: date received",IF(OR($D928&lt;36526,$D928&lt;&gt;INT($D928)),"Fix: date received",IF($D928&gt;AsOf,"Fix: date received is after the as-of date",IF(NOT(ISNUMBER($E928)),"Fix: amount must be a number",IF($E928&lt;=0,"Fix: amount must be more than 0",IF(ROUND($E928,2)&lt;&gt;$E928,"Fix: amount in dollars and cents",IF($E928&gt;999999.99,"Fix: amount too large","OK")))))))))))))</f>
        <v/>
      </c>
    </row>
    <row r="929" customFormat="false" ht="15" hidden="false" customHeight="false" outlineLevel="0" collapsed="false">
      <c r="A929" s="11"/>
      <c r="B929" s="11"/>
      <c r="C929" s="15" t="str">
        <f aca="false">IF($B929="","",IFERROR(INDEX(Customers!$B$11:$B$5000,MATCH($B929,Customers!$A$11:$A$5000,0)),"Unknown ID"))</f>
        <v/>
      </c>
      <c r="D929" s="12"/>
      <c r="E929" s="18"/>
      <c r="F929" s="11"/>
      <c r="G929" s="15" t="str">
        <f aca="false">IF(AND($A929="",$B929="",$D929="",$E929="",$F929=""),"",IF($A929="","Fix: add a payment ID",IF(COUNTIF($A$6:$A$5000,$A929)+COUNTIF(Charges!$A$6:$A$5000,$A929)&gt;1,"Fix: duplicate ID",IF($B929="","Fix: choose a customer ID",IF(COUNTIF(Customers!$A$11:$A$5000,$B929)=0,"Fix: unknown customer ID",IF(COUNTIF(Customers!$A$11:$A$5000,$B929)&gt;1,"Fix: customer ID used twice on Customers",IF(NOT(ISNUMBER($D929)),"Fix: date received",IF(OR($D929&lt;36526,$D929&lt;&gt;INT($D929)),"Fix: date received",IF($D929&gt;AsOf,"Fix: date received is after the as-of date",IF(NOT(ISNUMBER($E929)),"Fix: amount must be a number",IF($E929&lt;=0,"Fix: amount must be more than 0",IF(ROUND($E929,2)&lt;&gt;$E929,"Fix: amount in dollars and cents",IF($E929&gt;999999.99,"Fix: amount too large","OK")))))))))))))</f>
        <v/>
      </c>
    </row>
    <row r="930" customFormat="false" ht="15" hidden="false" customHeight="false" outlineLevel="0" collapsed="false">
      <c r="A930" s="11"/>
      <c r="B930" s="11"/>
      <c r="C930" s="15" t="str">
        <f aca="false">IF($B930="","",IFERROR(INDEX(Customers!$B$11:$B$5000,MATCH($B930,Customers!$A$11:$A$5000,0)),"Unknown ID"))</f>
        <v/>
      </c>
      <c r="D930" s="12"/>
      <c r="E930" s="18"/>
      <c r="F930" s="11"/>
      <c r="G930" s="15" t="str">
        <f aca="false">IF(AND($A930="",$B930="",$D930="",$E930="",$F930=""),"",IF($A930="","Fix: add a payment ID",IF(COUNTIF($A$6:$A$5000,$A930)+COUNTIF(Charges!$A$6:$A$5000,$A930)&gt;1,"Fix: duplicate ID",IF($B930="","Fix: choose a customer ID",IF(COUNTIF(Customers!$A$11:$A$5000,$B930)=0,"Fix: unknown customer ID",IF(COUNTIF(Customers!$A$11:$A$5000,$B930)&gt;1,"Fix: customer ID used twice on Customers",IF(NOT(ISNUMBER($D930)),"Fix: date received",IF(OR($D930&lt;36526,$D930&lt;&gt;INT($D930)),"Fix: date received",IF($D930&gt;AsOf,"Fix: date received is after the as-of date",IF(NOT(ISNUMBER($E930)),"Fix: amount must be a number",IF($E930&lt;=0,"Fix: amount must be more than 0",IF(ROUND($E930,2)&lt;&gt;$E930,"Fix: amount in dollars and cents",IF($E930&gt;999999.99,"Fix: amount too large","OK")))))))))))))</f>
        <v/>
      </c>
    </row>
    <row r="931" customFormat="false" ht="15" hidden="false" customHeight="false" outlineLevel="0" collapsed="false">
      <c r="A931" s="11"/>
      <c r="B931" s="11"/>
      <c r="C931" s="15" t="str">
        <f aca="false">IF($B931="","",IFERROR(INDEX(Customers!$B$11:$B$5000,MATCH($B931,Customers!$A$11:$A$5000,0)),"Unknown ID"))</f>
        <v/>
      </c>
      <c r="D931" s="12"/>
      <c r="E931" s="18"/>
      <c r="F931" s="11"/>
      <c r="G931" s="15" t="str">
        <f aca="false">IF(AND($A931="",$B931="",$D931="",$E931="",$F931=""),"",IF($A931="","Fix: add a payment ID",IF(COUNTIF($A$6:$A$5000,$A931)+COUNTIF(Charges!$A$6:$A$5000,$A931)&gt;1,"Fix: duplicate ID",IF($B931="","Fix: choose a customer ID",IF(COUNTIF(Customers!$A$11:$A$5000,$B931)=0,"Fix: unknown customer ID",IF(COUNTIF(Customers!$A$11:$A$5000,$B931)&gt;1,"Fix: customer ID used twice on Customers",IF(NOT(ISNUMBER($D931)),"Fix: date received",IF(OR($D931&lt;36526,$D931&lt;&gt;INT($D931)),"Fix: date received",IF($D931&gt;AsOf,"Fix: date received is after the as-of date",IF(NOT(ISNUMBER($E931)),"Fix: amount must be a number",IF($E931&lt;=0,"Fix: amount must be more than 0",IF(ROUND($E931,2)&lt;&gt;$E931,"Fix: amount in dollars and cents",IF($E931&gt;999999.99,"Fix: amount too large","OK")))))))))))))</f>
        <v/>
      </c>
    </row>
    <row r="932" customFormat="false" ht="15" hidden="false" customHeight="false" outlineLevel="0" collapsed="false">
      <c r="A932" s="11"/>
      <c r="B932" s="11"/>
      <c r="C932" s="15" t="str">
        <f aca="false">IF($B932="","",IFERROR(INDEX(Customers!$B$11:$B$5000,MATCH($B932,Customers!$A$11:$A$5000,0)),"Unknown ID"))</f>
        <v/>
      </c>
      <c r="D932" s="12"/>
      <c r="E932" s="18"/>
      <c r="F932" s="11"/>
      <c r="G932" s="15" t="str">
        <f aca="false">IF(AND($A932="",$B932="",$D932="",$E932="",$F932=""),"",IF($A932="","Fix: add a payment ID",IF(COUNTIF($A$6:$A$5000,$A932)+COUNTIF(Charges!$A$6:$A$5000,$A932)&gt;1,"Fix: duplicate ID",IF($B932="","Fix: choose a customer ID",IF(COUNTIF(Customers!$A$11:$A$5000,$B932)=0,"Fix: unknown customer ID",IF(COUNTIF(Customers!$A$11:$A$5000,$B932)&gt;1,"Fix: customer ID used twice on Customers",IF(NOT(ISNUMBER($D932)),"Fix: date received",IF(OR($D932&lt;36526,$D932&lt;&gt;INT($D932)),"Fix: date received",IF($D932&gt;AsOf,"Fix: date received is after the as-of date",IF(NOT(ISNUMBER($E932)),"Fix: amount must be a number",IF($E932&lt;=0,"Fix: amount must be more than 0",IF(ROUND($E932,2)&lt;&gt;$E932,"Fix: amount in dollars and cents",IF($E932&gt;999999.99,"Fix: amount too large","OK")))))))))))))</f>
        <v/>
      </c>
    </row>
    <row r="933" customFormat="false" ht="15" hidden="false" customHeight="false" outlineLevel="0" collapsed="false">
      <c r="A933" s="11"/>
      <c r="B933" s="11"/>
      <c r="C933" s="15" t="str">
        <f aca="false">IF($B933="","",IFERROR(INDEX(Customers!$B$11:$B$5000,MATCH($B933,Customers!$A$11:$A$5000,0)),"Unknown ID"))</f>
        <v/>
      </c>
      <c r="D933" s="12"/>
      <c r="E933" s="18"/>
      <c r="F933" s="11"/>
      <c r="G933" s="15" t="str">
        <f aca="false">IF(AND($A933="",$B933="",$D933="",$E933="",$F933=""),"",IF($A933="","Fix: add a payment ID",IF(COUNTIF($A$6:$A$5000,$A933)+COUNTIF(Charges!$A$6:$A$5000,$A933)&gt;1,"Fix: duplicate ID",IF($B933="","Fix: choose a customer ID",IF(COUNTIF(Customers!$A$11:$A$5000,$B933)=0,"Fix: unknown customer ID",IF(COUNTIF(Customers!$A$11:$A$5000,$B933)&gt;1,"Fix: customer ID used twice on Customers",IF(NOT(ISNUMBER($D933)),"Fix: date received",IF(OR($D933&lt;36526,$D933&lt;&gt;INT($D933)),"Fix: date received",IF($D933&gt;AsOf,"Fix: date received is after the as-of date",IF(NOT(ISNUMBER($E933)),"Fix: amount must be a number",IF($E933&lt;=0,"Fix: amount must be more than 0",IF(ROUND($E933,2)&lt;&gt;$E933,"Fix: amount in dollars and cents",IF($E933&gt;999999.99,"Fix: amount too large","OK")))))))))))))</f>
        <v/>
      </c>
    </row>
    <row r="934" customFormat="false" ht="15" hidden="false" customHeight="false" outlineLevel="0" collapsed="false">
      <c r="A934" s="11"/>
      <c r="B934" s="11"/>
      <c r="C934" s="15" t="str">
        <f aca="false">IF($B934="","",IFERROR(INDEX(Customers!$B$11:$B$5000,MATCH($B934,Customers!$A$11:$A$5000,0)),"Unknown ID"))</f>
        <v/>
      </c>
      <c r="D934" s="12"/>
      <c r="E934" s="18"/>
      <c r="F934" s="11"/>
      <c r="G934" s="15" t="str">
        <f aca="false">IF(AND($A934="",$B934="",$D934="",$E934="",$F934=""),"",IF($A934="","Fix: add a payment ID",IF(COUNTIF($A$6:$A$5000,$A934)+COUNTIF(Charges!$A$6:$A$5000,$A934)&gt;1,"Fix: duplicate ID",IF($B934="","Fix: choose a customer ID",IF(COUNTIF(Customers!$A$11:$A$5000,$B934)=0,"Fix: unknown customer ID",IF(COUNTIF(Customers!$A$11:$A$5000,$B934)&gt;1,"Fix: customer ID used twice on Customers",IF(NOT(ISNUMBER($D934)),"Fix: date received",IF(OR($D934&lt;36526,$D934&lt;&gt;INT($D934)),"Fix: date received",IF($D934&gt;AsOf,"Fix: date received is after the as-of date",IF(NOT(ISNUMBER($E934)),"Fix: amount must be a number",IF($E934&lt;=0,"Fix: amount must be more than 0",IF(ROUND($E934,2)&lt;&gt;$E934,"Fix: amount in dollars and cents",IF($E934&gt;999999.99,"Fix: amount too large","OK")))))))))))))</f>
        <v/>
      </c>
    </row>
    <row r="935" customFormat="false" ht="15" hidden="false" customHeight="false" outlineLevel="0" collapsed="false">
      <c r="A935" s="11"/>
      <c r="B935" s="11"/>
      <c r="C935" s="15" t="str">
        <f aca="false">IF($B935="","",IFERROR(INDEX(Customers!$B$11:$B$5000,MATCH($B935,Customers!$A$11:$A$5000,0)),"Unknown ID"))</f>
        <v/>
      </c>
      <c r="D935" s="12"/>
      <c r="E935" s="18"/>
      <c r="F935" s="11"/>
      <c r="G935" s="15" t="str">
        <f aca="false">IF(AND($A935="",$B935="",$D935="",$E935="",$F935=""),"",IF($A935="","Fix: add a payment ID",IF(COUNTIF($A$6:$A$5000,$A935)+COUNTIF(Charges!$A$6:$A$5000,$A935)&gt;1,"Fix: duplicate ID",IF($B935="","Fix: choose a customer ID",IF(COUNTIF(Customers!$A$11:$A$5000,$B935)=0,"Fix: unknown customer ID",IF(COUNTIF(Customers!$A$11:$A$5000,$B935)&gt;1,"Fix: customer ID used twice on Customers",IF(NOT(ISNUMBER($D935)),"Fix: date received",IF(OR($D935&lt;36526,$D935&lt;&gt;INT($D935)),"Fix: date received",IF($D935&gt;AsOf,"Fix: date received is after the as-of date",IF(NOT(ISNUMBER($E935)),"Fix: amount must be a number",IF($E935&lt;=0,"Fix: amount must be more than 0",IF(ROUND($E935,2)&lt;&gt;$E935,"Fix: amount in dollars and cents",IF($E935&gt;999999.99,"Fix: amount too large","OK")))))))))))))</f>
        <v/>
      </c>
    </row>
    <row r="936" customFormat="false" ht="15" hidden="false" customHeight="false" outlineLevel="0" collapsed="false">
      <c r="A936" s="11"/>
      <c r="B936" s="11"/>
      <c r="C936" s="15" t="str">
        <f aca="false">IF($B936="","",IFERROR(INDEX(Customers!$B$11:$B$5000,MATCH($B936,Customers!$A$11:$A$5000,0)),"Unknown ID"))</f>
        <v/>
      </c>
      <c r="D936" s="12"/>
      <c r="E936" s="18"/>
      <c r="F936" s="11"/>
      <c r="G936" s="15" t="str">
        <f aca="false">IF(AND($A936="",$B936="",$D936="",$E936="",$F936=""),"",IF($A936="","Fix: add a payment ID",IF(COUNTIF($A$6:$A$5000,$A936)+COUNTIF(Charges!$A$6:$A$5000,$A936)&gt;1,"Fix: duplicate ID",IF($B936="","Fix: choose a customer ID",IF(COUNTIF(Customers!$A$11:$A$5000,$B936)=0,"Fix: unknown customer ID",IF(COUNTIF(Customers!$A$11:$A$5000,$B936)&gt;1,"Fix: customer ID used twice on Customers",IF(NOT(ISNUMBER($D936)),"Fix: date received",IF(OR($D936&lt;36526,$D936&lt;&gt;INT($D936)),"Fix: date received",IF($D936&gt;AsOf,"Fix: date received is after the as-of date",IF(NOT(ISNUMBER($E936)),"Fix: amount must be a number",IF($E936&lt;=0,"Fix: amount must be more than 0",IF(ROUND($E936,2)&lt;&gt;$E936,"Fix: amount in dollars and cents",IF($E936&gt;999999.99,"Fix: amount too large","OK")))))))))))))</f>
        <v/>
      </c>
    </row>
    <row r="937" customFormat="false" ht="15" hidden="false" customHeight="false" outlineLevel="0" collapsed="false">
      <c r="A937" s="11"/>
      <c r="B937" s="11"/>
      <c r="C937" s="15" t="str">
        <f aca="false">IF($B937="","",IFERROR(INDEX(Customers!$B$11:$B$5000,MATCH($B937,Customers!$A$11:$A$5000,0)),"Unknown ID"))</f>
        <v/>
      </c>
      <c r="D937" s="12"/>
      <c r="E937" s="18"/>
      <c r="F937" s="11"/>
      <c r="G937" s="15" t="str">
        <f aca="false">IF(AND($A937="",$B937="",$D937="",$E937="",$F937=""),"",IF($A937="","Fix: add a payment ID",IF(COUNTIF($A$6:$A$5000,$A937)+COUNTIF(Charges!$A$6:$A$5000,$A937)&gt;1,"Fix: duplicate ID",IF($B937="","Fix: choose a customer ID",IF(COUNTIF(Customers!$A$11:$A$5000,$B937)=0,"Fix: unknown customer ID",IF(COUNTIF(Customers!$A$11:$A$5000,$B937)&gt;1,"Fix: customer ID used twice on Customers",IF(NOT(ISNUMBER($D937)),"Fix: date received",IF(OR($D937&lt;36526,$D937&lt;&gt;INT($D937)),"Fix: date received",IF($D937&gt;AsOf,"Fix: date received is after the as-of date",IF(NOT(ISNUMBER($E937)),"Fix: amount must be a number",IF($E937&lt;=0,"Fix: amount must be more than 0",IF(ROUND($E937,2)&lt;&gt;$E937,"Fix: amount in dollars and cents",IF($E937&gt;999999.99,"Fix: amount too large","OK")))))))))))))</f>
        <v/>
      </c>
    </row>
    <row r="938" customFormat="false" ht="15" hidden="false" customHeight="false" outlineLevel="0" collapsed="false">
      <c r="A938" s="11"/>
      <c r="B938" s="11"/>
      <c r="C938" s="15" t="str">
        <f aca="false">IF($B938="","",IFERROR(INDEX(Customers!$B$11:$B$5000,MATCH($B938,Customers!$A$11:$A$5000,0)),"Unknown ID"))</f>
        <v/>
      </c>
      <c r="D938" s="12"/>
      <c r="E938" s="18"/>
      <c r="F938" s="11"/>
      <c r="G938" s="15" t="str">
        <f aca="false">IF(AND($A938="",$B938="",$D938="",$E938="",$F938=""),"",IF($A938="","Fix: add a payment ID",IF(COUNTIF($A$6:$A$5000,$A938)+COUNTIF(Charges!$A$6:$A$5000,$A938)&gt;1,"Fix: duplicate ID",IF($B938="","Fix: choose a customer ID",IF(COUNTIF(Customers!$A$11:$A$5000,$B938)=0,"Fix: unknown customer ID",IF(COUNTIF(Customers!$A$11:$A$5000,$B938)&gt;1,"Fix: customer ID used twice on Customers",IF(NOT(ISNUMBER($D938)),"Fix: date received",IF(OR($D938&lt;36526,$D938&lt;&gt;INT($D938)),"Fix: date received",IF($D938&gt;AsOf,"Fix: date received is after the as-of date",IF(NOT(ISNUMBER($E938)),"Fix: amount must be a number",IF($E938&lt;=0,"Fix: amount must be more than 0",IF(ROUND($E938,2)&lt;&gt;$E938,"Fix: amount in dollars and cents",IF($E938&gt;999999.99,"Fix: amount too large","OK")))))))))))))</f>
        <v/>
      </c>
    </row>
    <row r="939" customFormat="false" ht="15" hidden="false" customHeight="false" outlineLevel="0" collapsed="false">
      <c r="A939" s="11"/>
      <c r="B939" s="11"/>
      <c r="C939" s="15" t="str">
        <f aca="false">IF($B939="","",IFERROR(INDEX(Customers!$B$11:$B$5000,MATCH($B939,Customers!$A$11:$A$5000,0)),"Unknown ID"))</f>
        <v/>
      </c>
      <c r="D939" s="12"/>
      <c r="E939" s="18"/>
      <c r="F939" s="11"/>
      <c r="G939" s="15" t="str">
        <f aca="false">IF(AND($A939="",$B939="",$D939="",$E939="",$F939=""),"",IF($A939="","Fix: add a payment ID",IF(COUNTIF($A$6:$A$5000,$A939)+COUNTIF(Charges!$A$6:$A$5000,$A939)&gt;1,"Fix: duplicate ID",IF($B939="","Fix: choose a customer ID",IF(COUNTIF(Customers!$A$11:$A$5000,$B939)=0,"Fix: unknown customer ID",IF(COUNTIF(Customers!$A$11:$A$5000,$B939)&gt;1,"Fix: customer ID used twice on Customers",IF(NOT(ISNUMBER($D939)),"Fix: date received",IF(OR($D939&lt;36526,$D939&lt;&gt;INT($D939)),"Fix: date received",IF($D939&gt;AsOf,"Fix: date received is after the as-of date",IF(NOT(ISNUMBER($E939)),"Fix: amount must be a number",IF($E939&lt;=0,"Fix: amount must be more than 0",IF(ROUND($E939,2)&lt;&gt;$E939,"Fix: amount in dollars and cents",IF($E939&gt;999999.99,"Fix: amount too large","OK")))))))))))))</f>
        <v/>
      </c>
    </row>
    <row r="940" customFormat="false" ht="15" hidden="false" customHeight="false" outlineLevel="0" collapsed="false">
      <c r="A940" s="11"/>
      <c r="B940" s="11"/>
      <c r="C940" s="15" t="str">
        <f aca="false">IF($B940="","",IFERROR(INDEX(Customers!$B$11:$B$5000,MATCH($B940,Customers!$A$11:$A$5000,0)),"Unknown ID"))</f>
        <v/>
      </c>
      <c r="D940" s="12"/>
      <c r="E940" s="18"/>
      <c r="F940" s="11"/>
      <c r="G940" s="15" t="str">
        <f aca="false">IF(AND($A940="",$B940="",$D940="",$E940="",$F940=""),"",IF($A940="","Fix: add a payment ID",IF(COUNTIF($A$6:$A$5000,$A940)+COUNTIF(Charges!$A$6:$A$5000,$A940)&gt;1,"Fix: duplicate ID",IF($B940="","Fix: choose a customer ID",IF(COUNTIF(Customers!$A$11:$A$5000,$B940)=0,"Fix: unknown customer ID",IF(COUNTIF(Customers!$A$11:$A$5000,$B940)&gt;1,"Fix: customer ID used twice on Customers",IF(NOT(ISNUMBER($D940)),"Fix: date received",IF(OR($D940&lt;36526,$D940&lt;&gt;INT($D940)),"Fix: date received",IF($D940&gt;AsOf,"Fix: date received is after the as-of date",IF(NOT(ISNUMBER($E940)),"Fix: amount must be a number",IF($E940&lt;=0,"Fix: amount must be more than 0",IF(ROUND($E940,2)&lt;&gt;$E940,"Fix: amount in dollars and cents",IF($E940&gt;999999.99,"Fix: amount too large","OK")))))))))))))</f>
        <v/>
      </c>
    </row>
    <row r="941" customFormat="false" ht="15" hidden="false" customHeight="false" outlineLevel="0" collapsed="false">
      <c r="A941" s="11"/>
      <c r="B941" s="11"/>
      <c r="C941" s="15" t="str">
        <f aca="false">IF($B941="","",IFERROR(INDEX(Customers!$B$11:$B$5000,MATCH($B941,Customers!$A$11:$A$5000,0)),"Unknown ID"))</f>
        <v/>
      </c>
      <c r="D941" s="12"/>
      <c r="E941" s="18"/>
      <c r="F941" s="11"/>
      <c r="G941" s="15" t="str">
        <f aca="false">IF(AND($A941="",$B941="",$D941="",$E941="",$F941=""),"",IF($A941="","Fix: add a payment ID",IF(COUNTIF($A$6:$A$5000,$A941)+COUNTIF(Charges!$A$6:$A$5000,$A941)&gt;1,"Fix: duplicate ID",IF($B941="","Fix: choose a customer ID",IF(COUNTIF(Customers!$A$11:$A$5000,$B941)=0,"Fix: unknown customer ID",IF(COUNTIF(Customers!$A$11:$A$5000,$B941)&gt;1,"Fix: customer ID used twice on Customers",IF(NOT(ISNUMBER($D941)),"Fix: date received",IF(OR($D941&lt;36526,$D941&lt;&gt;INT($D941)),"Fix: date received",IF($D941&gt;AsOf,"Fix: date received is after the as-of date",IF(NOT(ISNUMBER($E941)),"Fix: amount must be a number",IF($E941&lt;=0,"Fix: amount must be more than 0",IF(ROUND($E941,2)&lt;&gt;$E941,"Fix: amount in dollars and cents",IF($E941&gt;999999.99,"Fix: amount too large","OK")))))))))))))</f>
        <v/>
      </c>
    </row>
    <row r="942" customFormat="false" ht="15" hidden="false" customHeight="false" outlineLevel="0" collapsed="false">
      <c r="A942" s="11"/>
      <c r="B942" s="11"/>
      <c r="C942" s="15" t="str">
        <f aca="false">IF($B942="","",IFERROR(INDEX(Customers!$B$11:$B$5000,MATCH($B942,Customers!$A$11:$A$5000,0)),"Unknown ID"))</f>
        <v/>
      </c>
      <c r="D942" s="12"/>
      <c r="E942" s="18"/>
      <c r="F942" s="11"/>
      <c r="G942" s="15" t="str">
        <f aca="false">IF(AND($A942="",$B942="",$D942="",$E942="",$F942=""),"",IF($A942="","Fix: add a payment ID",IF(COUNTIF($A$6:$A$5000,$A942)+COUNTIF(Charges!$A$6:$A$5000,$A942)&gt;1,"Fix: duplicate ID",IF($B942="","Fix: choose a customer ID",IF(COUNTIF(Customers!$A$11:$A$5000,$B942)=0,"Fix: unknown customer ID",IF(COUNTIF(Customers!$A$11:$A$5000,$B942)&gt;1,"Fix: customer ID used twice on Customers",IF(NOT(ISNUMBER($D942)),"Fix: date received",IF(OR($D942&lt;36526,$D942&lt;&gt;INT($D942)),"Fix: date received",IF($D942&gt;AsOf,"Fix: date received is after the as-of date",IF(NOT(ISNUMBER($E942)),"Fix: amount must be a number",IF($E942&lt;=0,"Fix: amount must be more than 0",IF(ROUND($E942,2)&lt;&gt;$E942,"Fix: amount in dollars and cents",IF($E942&gt;999999.99,"Fix: amount too large","OK")))))))))))))</f>
        <v/>
      </c>
    </row>
    <row r="943" customFormat="false" ht="15" hidden="false" customHeight="false" outlineLevel="0" collapsed="false">
      <c r="A943" s="11"/>
      <c r="B943" s="11"/>
      <c r="C943" s="15" t="str">
        <f aca="false">IF($B943="","",IFERROR(INDEX(Customers!$B$11:$B$5000,MATCH($B943,Customers!$A$11:$A$5000,0)),"Unknown ID"))</f>
        <v/>
      </c>
      <c r="D943" s="12"/>
      <c r="E943" s="18"/>
      <c r="F943" s="11"/>
      <c r="G943" s="15" t="str">
        <f aca="false">IF(AND($A943="",$B943="",$D943="",$E943="",$F943=""),"",IF($A943="","Fix: add a payment ID",IF(COUNTIF($A$6:$A$5000,$A943)+COUNTIF(Charges!$A$6:$A$5000,$A943)&gt;1,"Fix: duplicate ID",IF($B943="","Fix: choose a customer ID",IF(COUNTIF(Customers!$A$11:$A$5000,$B943)=0,"Fix: unknown customer ID",IF(COUNTIF(Customers!$A$11:$A$5000,$B943)&gt;1,"Fix: customer ID used twice on Customers",IF(NOT(ISNUMBER($D943)),"Fix: date received",IF(OR($D943&lt;36526,$D943&lt;&gt;INT($D943)),"Fix: date received",IF($D943&gt;AsOf,"Fix: date received is after the as-of date",IF(NOT(ISNUMBER($E943)),"Fix: amount must be a number",IF($E943&lt;=0,"Fix: amount must be more than 0",IF(ROUND($E943,2)&lt;&gt;$E943,"Fix: amount in dollars and cents",IF($E943&gt;999999.99,"Fix: amount too large","OK")))))))))))))</f>
        <v/>
      </c>
    </row>
    <row r="944" customFormat="false" ht="15" hidden="false" customHeight="false" outlineLevel="0" collapsed="false">
      <c r="A944" s="11"/>
      <c r="B944" s="11"/>
      <c r="C944" s="15" t="str">
        <f aca="false">IF($B944="","",IFERROR(INDEX(Customers!$B$11:$B$5000,MATCH($B944,Customers!$A$11:$A$5000,0)),"Unknown ID"))</f>
        <v/>
      </c>
      <c r="D944" s="12"/>
      <c r="E944" s="18"/>
      <c r="F944" s="11"/>
      <c r="G944" s="15" t="str">
        <f aca="false">IF(AND($A944="",$B944="",$D944="",$E944="",$F944=""),"",IF($A944="","Fix: add a payment ID",IF(COUNTIF($A$6:$A$5000,$A944)+COUNTIF(Charges!$A$6:$A$5000,$A944)&gt;1,"Fix: duplicate ID",IF($B944="","Fix: choose a customer ID",IF(COUNTIF(Customers!$A$11:$A$5000,$B944)=0,"Fix: unknown customer ID",IF(COUNTIF(Customers!$A$11:$A$5000,$B944)&gt;1,"Fix: customer ID used twice on Customers",IF(NOT(ISNUMBER($D944)),"Fix: date received",IF(OR($D944&lt;36526,$D944&lt;&gt;INT($D944)),"Fix: date received",IF($D944&gt;AsOf,"Fix: date received is after the as-of date",IF(NOT(ISNUMBER($E944)),"Fix: amount must be a number",IF($E944&lt;=0,"Fix: amount must be more than 0",IF(ROUND($E944,2)&lt;&gt;$E944,"Fix: amount in dollars and cents",IF($E944&gt;999999.99,"Fix: amount too large","OK")))))))))))))</f>
        <v/>
      </c>
    </row>
    <row r="945" customFormat="false" ht="15" hidden="false" customHeight="false" outlineLevel="0" collapsed="false">
      <c r="A945" s="11"/>
      <c r="B945" s="11"/>
      <c r="C945" s="15" t="str">
        <f aca="false">IF($B945="","",IFERROR(INDEX(Customers!$B$11:$B$5000,MATCH($B945,Customers!$A$11:$A$5000,0)),"Unknown ID"))</f>
        <v/>
      </c>
      <c r="D945" s="12"/>
      <c r="E945" s="18"/>
      <c r="F945" s="11"/>
      <c r="G945" s="15" t="str">
        <f aca="false">IF(AND($A945="",$B945="",$D945="",$E945="",$F945=""),"",IF($A945="","Fix: add a payment ID",IF(COUNTIF($A$6:$A$5000,$A945)+COUNTIF(Charges!$A$6:$A$5000,$A945)&gt;1,"Fix: duplicate ID",IF($B945="","Fix: choose a customer ID",IF(COUNTIF(Customers!$A$11:$A$5000,$B945)=0,"Fix: unknown customer ID",IF(COUNTIF(Customers!$A$11:$A$5000,$B945)&gt;1,"Fix: customer ID used twice on Customers",IF(NOT(ISNUMBER($D945)),"Fix: date received",IF(OR($D945&lt;36526,$D945&lt;&gt;INT($D945)),"Fix: date received",IF($D945&gt;AsOf,"Fix: date received is after the as-of date",IF(NOT(ISNUMBER($E945)),"Fix: amount must be a number",IF($E945&lt;=0,"Fix: amount must be more than 0",IF(ROUND($E945,2)&lt;&gt;$E945,"Fix: amount in dollars and cents",IF($E945&gt;999999.99,"Fix: amount too large","OK")))))))))))))</f>
        <v/>
      </c>
    </row>
    <row r="946" customFormat="false" ht="15" hidden="false" customHeight="false" outlineLevel="0" collapsed="false">
      <c r="A946" s="11"/>
      <c r="B946" s="11"/>
      <c r="C946" s="15" t="str">
        <f aca="false">IF($B946="","",IFERROR(INDEX(Customers!$B$11:$B$5000,MATCH($B946,Customers!$A$11:$A$5000,0)),"Unknown ID"))</f>
        <v/>
      </c>
      <c r="D946" s="12"/>
      <c r="E946" s="18"/>
      <c r="F946" s="11"/>
      <c r="G946" s="15" t="str">
        <f aca="false">IF(AND($A946="",$B946="",$D946="",$E946="",$F946=""),"",IF($A946="","Fix: add a payment ID",IF(COUNTIF($A$6:$A$5000,$A946)+COUNTIF(Charges!$A$6:$A$5000,$A946)&gt;1,"Fix: duplicate ID",IF($B946="","Fix: choose a customer ID",IF(COUNTIF(Customers!$A$11:$A$5000,$B946)=0,"Fix: unknown customer ID",IF(COUNTIF(Customers!$A$11:$A$5000,$B946)&gt;1,"Fix: customer ID used twice on Customers",IF(NOT(ISNUMBER($D946)),"Fix: date received",IF(OR($D946&lt;36526,$D946&lt;&gt;INT($D946)),"Fix: date received",IF($D946&gt;AsOf,"Fix: date received is after the as-of date",IF(NOT(ISNUMBER($E946)),"Fix: amount must be a number",IF($E946&lt;=0,"Fix: amount must be more than 0",IF(ROUND($E946,2)&lt;&gt;$E946,"Fix: amount in dollars and cents",IF($E946&gt;999999.99,"Fix: amount too large","OK")))))))))))))</f>
        <v/>
      </c>
    </row>
    <row r="947" customFormat="false" ht="15" hidden="false" customHeight="false" outlineLevel="0" collapsed="false">
      <c r="A947" s="11"/>
      <c r="B947" s="11"/>
      <c r="C947" s="15" t="str">
        <f aca="false">IF($B947="","",IFERROR(INDEX(Customers!$B$11:$B$5000,MATCH($B947,Customers!$A$11:$A$5000,0)),"Unknown ID"))</f>
        <v/>
      </c>
      <c r="D947" s="12"/>
      <c r="E947" s="18"/>
      <c r="F947" s="11"/>
      <c r="G947" s="15" t="str">
        <f aca="false">IF(AND($A947="",$B947="",$D947="",$E947="",$F947=""),"",IF($A947="","Fix: add a payment ID",IF(COUNTIF($A$6:$A$5000,$A947)+COUNTIF(Charges!$A$6:$A$5000,$A947)&gt;1,"Fix: duplicate ID",IF($B947="","Fix: choose a customer ID",IF(COUNTIF(Customers!$A$11:$A$5000,$B947)=0,"Fix: unknown customer ID",IF(COUNTIF(Customers!$A$11:$A$5000,$B947)&gt;1,"Fix: customer ID used twice on Customers",IF(NOT(ISNUMBER($D947)),"Fix: date received",IF(OR($D947&lt;36526,$D947&lt;&gt;INT($D947)),"Fix: date received",IF($D947&gt;AsOf,"Fix: date received is after the as-of date",IF(NOT(ISNUMBER($E947)),"Fix: amount must be a number",IF($E947&lt;=0,"Fix: amount must be more than 0",IF(ROUND($E947,2)&lt;&gt;$E947,"Fix: amount in dollars and cents",IF($E947&gt;999999.99,"Fix: amount too large","OK")))))))))))))</f>
        <v/>
      </c>
    </row>
    <row r="948" customFormat="false" ht="15" hidden="false" customHeight="false" outlineLevel="0" collapsed="false">
      <c r="A948" s="11"/>
      <c r="B948" s="11"/>
      <c r="C948" s="15" t="str">
        <f aca="false">IF($B948="","",IFERROR(INDEX(Customers!$B$11:$B$5000,MATCH($B948,Customers!$A$11:$A$5000,0)),"Unknown ID"))</f>
        <v/>
      </c>
      <c r="D948" s="12"/>
      <c r="E948" s="18"/>
      <c r="F948" s="11"/>
      <c r="G948" s="15" t="str">
        <f aca="false">IF(AND($A948="",$B948="",$D948="",$E948="",$F948=""),"",IF($A948="","Fix: add a payment ID",IF(COUNTIF($A$6:$A$5000,$A948)+COUNTIF(Charges!$A$6:$A$5000,$A948)&gt;1,"Fix: duplicate ID",IF($B948="","Fix: choose a customer ID",IF(COUNTIF(Customers!$A$11:$A$5000,$B948)=0,"Fix: unknown customer ID",IF(COUNTIF(Customers!$A$11:$A$5000,$B948)&gt;1,"Fix: customer ID used twice on Customers",IF(NOT(ISNUMBER($D948)),"Fix: date received",IF(OR($D948&lt;36526,$D948&lt;&gt;INT($D948)),"Fix: date received",IF($D948&gt;AsOf,"Fix: date received is after the as-of date",IF(NOT(ISNUMBER($E948)),"Fix: amount must be a number",IF($E948&lt;=0,"Fix: amount must be more than 0",IF(ROUND($E948,2)&lt;&gt;$E948,"Fix: amount in dollars and cents",IF($E948&gt;999999.99,"Fix: amount too large","OK")))))))))))))</f>
        <v/>
      </c>
    </row>
    <row r="949" customFormat="false" ht="15" hidden="false" customHeight="false" outlineLevel="0" collapsed="false">
      <c r="A949" s="11"/>
      <c r="B949" s="11"/>
      <c r="C949" s="15" t="str">
        <f aca="false">IF($B949="","",IFERROR(INDEX(Customers!$B$11:$B$5000,MATCH($B949,Customers!$A$11:$A$5000,0)),"Unknown ID"))</f>
        <v/>
      </c>
      <c r="D949" s="12"/>
      <c r="E949" s="18"/>
      <c r="F949" s="11"/>
      <c r="G949" s="15" t="str">
        <f aca="false">IF(AND($A949="",$B949="",$D949="",$E949="",$F949=""),"",IF($A949="","Fix: add a payment ID",IF(COUNTIF($A$6:$A$5000,$A949)+COUNTIF(Charges!$A$6:$A$5000,$A949)&gt;1,"Fix: duplicate ID",IF($B949="","Fix: choose a customer ID",IF(COUNTIF(Customers!$A$11:$A$5000,$B949)=0,"Fix: unknown customer ID",IF(COUNTIF(Customers!$A$11:$A$5000,$B949)&gt;1,"Fix: customer ID used twice on Customers",IF(NOT(ISNUMBER($D949)),"Fix: date received",IF(OR($D949&lt;36526,$D949&lt;&gt;INT($D949)),"Fix: date received",IF($D949&gt;AsOf,"Fix: date received is after the as-of date",IF(NOT(ISNUMBER($E949)),"Fix: amount must be a number",IF($E949&lt;=0,"Fix: amount must be more than 0",IF(ROUND($E949,2)&lt;&gt;$E949,"Fix: amount in dollars and cents",IF($E949&gt;999999.99,"Fix: amount too large","OK")))))))))))))</f>
        <v/>
      </c>
    </row>
    <row r="950" customFormat="false" ht="15" hidden="false" customHeight="false" outlineLevel="0" collapsed="false">
      <c r="A950" s="11"/>
      <c r="B950" s="11"/>
      <c r="C950" s="15" t="str">
        <f aca="false">IF($B950="","",IFERROR(INDEX(Customers!$B$11:$B$5000,MATCH($B950,Customers!$A$11:$A$5000,0)),"Unknown ID"))</f>
        <v/>
      </c>
      <c r="D950" s="12"/>
      <c r="E950" s="18"/>
      <c r="F950" s="11"/>
      <c r="G950" s="15" t="str">
        <f aca="false">IF(AND($A950="",$B950="",$D950="",$E950="",$F950=""),"",IF($A950="","Fix: add a payment ID",IF(COUNTIF($A$6:$A$5000,$A950)+COUNTIF(Charges!$A$6:$A$5000,$A950)&gt;1,"Fix: duplicate ID",IF($B950="","Fix: choose a customer ID",IF(COUNTIF(Customers!$A$11:$A$5000,$B950)=0,"Fix: unknown customer ID",IF(COUNTIF(Customers!$A$11:$A$5000,$B950)&gt;1,"Fix: customer ID used twice on Customers",IF(NOT(ISNUMBER($D950)),"Fix: date received",IF(OR($D950&lt;36526,$D950&lt;&gt;INT($D950)),"Fix: date received",IF($D950&gt;AsOf,"Fix: date received is after the as-of date",IF(NOT(ISNUMBER($E950)),"Fix: amount must be a number",IF($E950&lt;=0,"Fix: amount must be more than 0",IF(ROUND($E950,2)&lt;&gt;$E950,"Fix: amount in dollars and cents",IF($E950&gt;999999.99,"Fix: amount too large","OK")))))))))))))</f>
        <v/>
      </c>
    </row>
    <row r="951" customFormat="false" ht="15" hidden="false" customHeight="false" outlineLevel="0" collapsed="false">
      <c r="A951" s="11"/>
      <c r="B951" s="11"/>
      <c r="C951" s="15" t="str">
        <f aca="false">IF($B951="","",IFERROR(INDEX(Customers!$B$11:$B$5000,MATCH($B951,Customers!$A$11:$A$5000,0)),"Unknown ID"))</f>
        <v/>
      </c>
      <c r="D951" s="12"/>
      <c r="E951" s="18"/>
      <c r="F951" s="11"/>
      <c r="G951" s="15" t="str">
        <f aca="false">IF(AND($A951="",$B951="",$D951="",$E951="",$F951=""),"",IF($A951="","Fix: add a payment ID",IF(COUNTIF($A$6:$A$5000,$A951)+COUNTIF(Charges!$A$6:$A$5000,$A951)&gt;1,"Fix: duplicate ID",IF($B951="","Fix: choose a customer ID",IF(COUNTIF(Customers!$A$11:$A$5000,$B951)=0,"Fix: unknown customer ID",IF(COUNTIF(Customers!$A$11:$A$5000,$B951)&gt;1,"Fix: customer ID used twice on Customers",IF(NOT(ISNUMBER($D951)),"Fix: date received",IF(OR($D951&lt;36526,$D951&lt;&gt;INT($D951)),"Fix: date received",IF($D951&gt;AsOf,"Fix: date received is after the as-of date",IF(NOT(ISNUMBER($E951)),"Fix: amount must be a number",IF($E951&lt;=0,"Fix: amount must be more than 0",IF(ROUND($E951,2)&lt;&gt;$E951,"Fix: amount in dollars and cents",IF($E951&gt;999999.99,"Fix: amount too large","OK")))))))))))))</f>
        <v/>
      </c>
    </row>
    <row r="952" customFormat="false" ht="15" hidden="false" customHeight="false" outlineLevel="0" collapsed="false">
      <c r="A952" s="11"/>
      <c r="B952" s="11"/>
      <c r="C952" s="15" t="str">
        <f aca="false">IF($B952="","",IFERROR(INDEX(Customers!$B$11:$B$5000,MATCH($B952,Customers!$A$11:$A$5000,0)),"Unknown ID"))</f>
        <v/>
      </c>
      <c r="D952" s="12"/>
      <c r="E952" s="18"/>
      <c r="F952" s="11"/>
      <c r="G952" s="15" t="str">
        <f aca="false">IF(AND($A952="",$B952="",$D952="",$E952="",$F952=""),"",IF($A952="","Fix: add a payment ID",IF(COUNTIF($A$6:$A$5000,$A952)+COUNTIF(Charges!$A$6:$A$5000,$A952)&gt;1,"Fix: duplicate ID",IF($B952="","Fix: choose a customer ID",IF(COUNTIF(Customers!$A$11:$A$5000,$B952)=0,"Fix: unknown customer ID",IF(COUNTIF(Customers!$A$11:$A$5000,$B952)&gt;1,"Fix: customer ID used twice on Customers",IF(NOT(ISNUMBER($D952)),"Fix: date received",IF(OR($D952&lt;36526,$D952&lt;&gt;INT($D952)),"Fix: date received",IF($D952&gt;AsOf,"Fix: date received is after the as-of date",IF(NOT(ISNUMBER($E952)),"Fix: amount must be a number",IF($E952&lt;=0,"Fix: amount must be more than 0",IF(ROUND($E952,2)&lt;&gt;$E952,"Fix: amount in dollars and cents",IF($E952&gt;999999.99,"Fix: amount too large","OK")))))))))))))</f>
        <v/>
      </c>
    </row>
    <row r="953" customFormat="false" ht="15" hidden="false" customHeight="false" outlineLevel="0" collapsed="false">
      <c r="A953" s="11"/>
      <c r="B953" s="11"/>
      <c r="C953" s="15" t="str">
        <f aca="false">IF($B953="","",IFERROR(INDEX(Customers!$B$11:$B$5000,MATCH($B953,Customers!$A$11:$A$5000,0)),"Unknown ID"))</f>
        <v/>
      </c>
      <c r="D953" s="12"/>
      <c r="E953" s="18"/>
      <c r="F953" s="11"/>
      <c r="G953" s="15" t="str">
        <f aca="false">IF(AND($A953="",$B953="",$D953="",$E953="",$F953=""),"",IF($A953="","Fix: add a payment ID",IF(COUNTIF($A$6:$A$5000,$A953)+COUNTIF(Charges!$A$6:$A$5000,$A953)&gt;1,"Fix: duplicate ID",IF($B953="","Fix: choose a customer ID",IF(COUNTIF(Customers!$A$11:$A$5000,$B953)=0,"Fix: unknown customer ID",IF(COUNTIF(Customers!$A$11:$A$5000,$B953)&gt;1,"Fix: customer ID used twice on Customers",IF(NOT(ISNUMBER($D953)),"Fix: date received",IF(OR($D953&lt;36526,$D953&lt;&gt;INT($D953)),"Fix: date received",IF($D953&gt;AsOf,"Fix: date received is after the as-of date",IF(NOT(ISNUMBER($E953)),"Fix: amount must be a number",IF($E953&lt;=0,"Fix: amount must be more than 0",IF(ROUND($E953,2)&lt;&gt;$E953,"Fix: amount in dollars and cents",IF($E953&gt;999999.99,"Fix: amount too large","OK")))))))))))))</f>
        <v/>
      </c>
    </row>
    <row r="954" customFormat="false" ht="15" hidden="false" customHeight="false" outlineLevel="0" collapsed="false">
      <c r="A954" s="11"/>
      <c r="B954" s="11"/>
      <c r="C954" s="15" t="str">
        <f aca="false">IF($B954="","",IFERROR(INDEX(Customers!$B$11:$B$5000,MATCH($B954,Customers!$A$11:$A$5000,0)),"Unknown ID"))</f>
        <v/>
      </c>
      <c r="D954" s="12"/>
      <c r="E954" s="18"/>
      <c r="F954" s="11"/>
      <c r="G954" s="15" t="str">
        <f aca="false">IF(AND($A954="",$B954="",$D954="",$E954="",$F954=""),"",IF($A954="","Fix: add a payment ID",IF(COUNTIF($A$6:$A$5000,$A954)+COUNTIF(Charges!$A$6:$A$5000,$A954)&gt;1,"Fix: duplicate ID",IF($B954="","Fix: choose a customer ID",IF(COUNTIF(Customers!$A$11:$A$5000,$B954)=0,"Fix: unknown customer ID",IF(COUNTIF(Customers!$A$11:$A$5000,$B954)&gt;1,"Fix: customer ID used twice on Customers",IF(NOT(ISNUMBER($D954)),"Fix: date received",IF(OR($D954&lt;36526,$D954&lt;&gt;INT($D954)),"Fix: date received",IF($D954&gt;AsOf,"Fix: date received is after the as-of date",IF(NOT(ISNUMBER($E954)),"Fix: amount must be a number",IF($E954&lt;=0,"Fix: amount must be more than 0",IF(ROUND($E954,2)&lt;&gt;$E954,"Fix: amount in dollars and cents",IF($E954&gt;999999.99,"Fix: amount too large","OK")))))))))))))</f>
        <v/>
      </c>
    </row>
    <row r="955" customFormat="false" ht="15" hidden="false" customHeight="false" outlineLevel="0" collapsed="false">
      <c r="A955" s="11"/>
      <c r="B955" s="11"/>
      <c r="C955" s="15" t="str">
        <f aca="false">IF($B955="","",IFERROR(INDEX(Customers!$B$11:$B$5000,MATCH($B955,Customers!$A$11:$A$5000,0)),"Unknown ID"))</f>
        <v/>
      </c>
      <c r="D955" s="12"/>
      <c r="E955" s="18"/>
      <c r="F955" s="11"/>
      <c r="G955" s="15" t="str">
        <f aca="false">IF(AND($A955="",$B955="",$D955="",$E955="",$F955=""),"",IF($A955="","Fix: add a payment ID",IF(COUNTIF($A$6:$A$5000,$A955)+COUNTIF(Charges!$A$6:$A$5000,$A955)&gt;1,"Fix: duplicate ID",IF($B955="","Fix: choose a customer ID",IF(COUNTIF(Customers!$A$11:$A$5000,$B955)=0,"Fix: unknown customer ID",IF(COUNTIF(Customers!$A$11:$A$5000,$B955)&gt;1,"Fix: customer ID used twice on Customers",IF(NOT(ISNUMBER($D955)),"Fix: date received",IF(OR($D955&lt;36526,$D955&lt;&gt;INT($D955)),"Fix: date received",IF($D955&gt;AsOf,"Fix: date received is after the as-of date",IF(NOT(ISNUMBER($E955)),"Fix: amount must be a number",IF($E955&lt;=0,"Fix: amount must be more than 0",IF(ROUND($E955,2)&lt;&gt;$E955,"Fix: amount in dollars and cents",IF($E955&gt;999999.99,"Fix: amount too large","OK")))))))))))))</f>
        <v/>
      </c>
    </row>
    <row r="956" customFormat="false" ht="15" hidden="false" customHeight="false" outlineLevel="0" collapsed="false">
      <c r="A956" s="11"/>
      <c r="B956" s="11"/>
      <c r="C956" s="15" t="str">
        <f aca="false">IF($B956="","",IFERROR(INDEX(Customers!$B$11:$B$5000,MATCH($B956,Customers!$A$11:$A$5000,0)),"Unknown ID"))</f>
        <v/>
      </c>
      <c r="D956" s="12"/>
      <c r="E956" s="18"/>
      <c r="F956" s="11"/>
      <c r="G956" s="15" t="str">
        <f aca="false">IF(AND($A956="",$B956="",$D956="",$E956="",$F956=""),"",IF($A956="","Fix: add a payment ID",IF(COUNTIF($A$6:$A$5000,$A956)+COUNTIF(Charges!$A$6:$A$5000,$A956)&gt;1,"Fix: duplicate ID",IF($B956="","Fix: choose a customer ID",IF(COUNTIF(Customers!$A$11:$A$5000,$B956)=0,"Fix: unknown customer ID",IF(COUNTIF(Customers!$A$11:$A$5000,$B956)&gt;1,"Fix: customer ID used twice on Customers",IF(NOT(ISNUMBER($D956)),"Fix: date received",IF(OR($D956&lt;36526,$D956&lt;&gt;INT($D956)),"Fix: date received",IF($D956&gt;AsOf,"Fix: date received is after the as-of date",IF(NOT(ISNUMBER($E956)),"Fix: amount must be a number",IF($E956&lt;=0,"Fix: amount must be more than 0",IF(ROUND($E956,2)&lt;&gt;$E956,"Fix: amount in dollars and cents",IF($E956&gt;999999.99,"Fix: amount too large","OK")))))))))))))</f>
        <v/>
      </c>
    </row>
    <row r="957" customFormat="false" ht="15" hidden="false" customHeight="false" outlineLevel="0" collapsed="false">
      <c r="A957" s="11"/>
      <c r="B957" s="11"/>
      <c r="C957" s="15" t="str">
        <f aca="false">IF($B957="","",IFERROR(INDEX(Customers!$B$11:$B$5000,MATCH($B957,Customers!$A$11:$A$5000,0)),"Unknown ID"))</f>
        <v/>
      </c>
      <c r="D957" s="12"/>
      <c r="E957" s="18"/>
      <c r="F957" s="11"/>
      <c r="G957" s="15" t="str">
        <f aca="false">IF(AND($A957="",$B957="",$D957="",$E957="",$F957=""),"",IF($A957="","Fix: add a payment ID",IF(COUNTIF($A$6:$A$5000,$A957)+COUNTIF(Charges!$A$6:$A$5000,$A957)&gt;1,"Fix: duplicate ID",IF($B957="","Fix: choose a customer ID",IF(COUNTIF(Customers!$A$11:$A$5000,$B957)=0,"Fix: unknown customer ID",IF(COUNTIF(Customers!$A$11:$A$5000,$B957)&gt;1,"Fix: customer ID used twice on Customers",IF(NOT(ISNUMBER($D957)),"Fix: date received",IF(OR($D957&lt;36526,$D957&lt;&gt;INT($D957)),"Fix: date received",IF($D957&gt;AsOf,"Fix: date received is after the as-of date",IF(NOT(ISNUMBER($E957)),"Fix: amount must be a number",IF($E957&lt;=0,"Fix: amount must be more than 0",IF(ROUND($E957,2)&lt;&gt;$E957,"Fix: amount in dollars and cents",IF($E957&gt;999999.99,"Fix: amount too large","OK")))))))))))))</f>
        <v/>
      </c>
    </row>
    <row r="958" customFormat="false" ht="15" hidden="false" customHeight="false" outlineLevel="0" collapsed="false">
      <c r="A958" s="11"/>
      <c r="B958" s="11"/>
      <c r="C958" s="15" t="str">
        <f aca="false">IF($B958="","",IFERROR(INDEX(Customers!$B$11:$B$5000,MATCH($B958,Customers!$A$11:$A$5000,0)),"Unknown ID"))</f>
        <v/>
      </c>
      <c r="D958" s="12"/>
      <c r="E958" s="18"/>
      <c r="F958" s="11"/>
      <c r="G958" s="15" t="str">
        <f aca="false">IF(AND($A958="",$B958="",$D958="",$E958="",$F958=""),"",IF($A958="","Fix: add a payment ID",IF(COUNTIF($A$6:$A$5000,$A958)+COUNTIF(Charges!$A$6:$A$5000,$A958)&gt;1,"Fix: duplicate ID",IF($B958="","Fix: choose a customer ID",IF(COUNTIF(Customers!$A$11:$A$5000,$B958)=0,"Fix: unknown customer ID",IF(COUNTIF(Customers!$A$11:$A$5000,$B958)&gt;1,"Fix: customer ID used twice on Customers",IF(NOT(ISNUMBER($D958)),"Fix: date received",IF(OR($D958&lt;36526,$D958&lt;&gt;INT($D958)),"Fix: date received",IF($D958&gt;AsOf,"Fix: date received is after the as-of date",IF(NOT(ISNUMBER($E958)),"Fix: amount must be a number",IF($E958&lt;=0,"Fix: amount must be more than 0",IF(ROUND($E958,2)&lt;&gt;$E958,"Fix: amount in dollars and cents",IF($E958&gt;999999.99,"Fix: amount too large","OK")))))))))))))</f>
        <v/>
      </c>
    </row>
    <row r="959" customFormat="false" ht="15" hidden="false" customHeight="false" outlineLevel="0" collapsed="false">
      <c r="A959" s="11"/>
      <c r="B959" s="11"/>
      <c r="C959" s="15" t="str">
        <f aca="false">IF($B959="","",IFERROR(INDEX(Customers!$B$11:$B$5000,MATCH($B959,Customers!$A$11:$A$5000,0)),"Unknown ID"))</f>
        <v/>
      </c>
      <c r="D959" s="12"/>
      <c r="E959" s="18"/>
      <c r="F959" s="11"/>
      <c r="G959" s="15" t="str">
        <f aca="false">IF(AND($A959="",$B959="",$D959="",$E959="",$F959=""),"",IF($A959="","Fix: add a payment ID",IF(COUNTIF($A$6:$A$5000,$A959)+COUNTIF(Charges!$A$6:$A$5000,$A959)&gt;1,"Fix: duplicate ID",IF($B959="","Fix: choose a customer ID",IF(COUNTIF(Customers!$A$11:$A$5000,$B959)=0,"Fix: unknown customer ID",IF(COUNTIF(Customers!$A$11:$A$5000,$B959)&gt;1,"Fix: customer ID used twice on Customers",IF(NOT(ISNUMBER($D959)),"Fix: date received",IF(OR($D959&lt;36526,$D959&lt;&gt;INT($D959)),"Fix: date received",IF($D959&gt;AsOf,"Fix: date received is after the as-of date",IF(NOT(ISNUMBER($E959)),"Fix: amount must be a number",IF($E959&lt;=0,"Fix: amount must be more than 0",IF(ROUND($E959,2)&lt;&gt;$E959,"Fix: amount in dollars and cents",IF($E959&gt;999999.99,"Fix: amount too large","OK")))))))))))))</f>
        <v/>
      </c>
    </row>
    <row r="960" customFormat="false" ht="15" hidden="false" customHeight="false" outlineLevel="0" collapsed="false">
      <c r="A960" s="11"/>
      <c r="B960" s="11"/>
      <c r="C960" s="15" t="str">
        <f aca="false">IF($B960="","",IFERROR(INDEX(Customers!$B$11:$B$5000,MATCH($B960,Customers!$A$11:$A$5000,0)),"Unknown ID"))</f>
        <v/>
      </c>
      <c r="D960" s="12"/>
      <c r="E960" s="18"/>
      <c r="F960" s="11"/>
      <c r="G960" s="15" t="str">
        <f aca="false">IF(AND($A960="",$B960="",$D960="",$E960="",$F960=""),"",IF($A960="","Fix: add a payment ID",IF(COUNTIF($A$6:$A$5000,$A960)+COUNTIF(Charges!$A$6:$A$5000,$A960)&gt;1,"Fix: duplicate ID",IF($B960="","Fix: choose a customer ID",IF(COUNTIF(Customers!$A$11:$A$5000,$B960)=0,"Fix: unknown customer ID",IF(COUNTIF(Customers!$A$11:$A$5000,$B960)&gt;1,"Fix: customer ID used twice on Customers",IF(NOT(ISNUMBER($D960)),"Fix: date received",IF(OR($D960&lt;36526,$D960&lt;&gt;INT($D960)),"Fix: date received",IF($D960&gt;AsOf,"Fix: date received is after the as-of date",IF(NOT(ISNUMBER($E960)),"Fix: amount must be a number",IF($E960&lt;=0,"Fix: amount must be more than 0",IF(ROUND($E960,2)&lt;&gt;$E960,"Fix: amount in dollars and cents",IF($E960&gt;999999.99,"Fix: amount too large","OK")))))))))))))</f>
        <v/>
      </c>
    </row>
    <row r="961" customFormat="false" ht="15" hidden="false" customHeight="false" outlineLevel="0" collapsed="false">
      <c r="A961" s="11"/>
      <c r="B961" s="11"/>
      <c r="C961" s="15" t="str">
        <f aca="false">IF($B961="","",IFERROR(INDEX(Customers!$B$11:$B$5000,MATCH($B961,Customers!$A$11:$A$5000,0)),"Unknown ID"))</f>
        <v/>
      </c>
      <c r="D961" s="12"/>
      <c r="E961" s="18"/>
      <c r="F961" s="11"/>
      <c r="G961" s="15" t="str">
        <f aca="false">IF(AND($A961="",$B961="",$D961="",$E961="",$F961=""),"",IF($A961="","Fix: add a payment ID",IF(COUNTIF($A$6:$A$5000,$A961)+COUNTIF(Charges!$A$6:$A$5000,$A961)&gt;1,"Fix: duplicate ID",IF($B961="","Fix: choose a customer ID",IF(COUNTIF(Customers!$A$11:$A$5000,$B961)=0,"Fix: unknown customer ID",IF(COUNTIF(Customers!$A$11:$A$5000,$B961)&gt;1,"Fix: customer ID used twice on Customers",IF(NOT(ISNUMBER($D961)),"Fix: date received",IF(OR($D961&lt;36526,$D961&lt;&gt;INT($D961)),"Fix: date received",IF($D961&gt;AsOf,"Fix: date received is after the as-of date",IF(NOT(ISNUMBER($E961)),"Fix: amount must be a number",IF($E961&lt;=0,"Fix: amount must be more than 0",IF(ROUND($E961,2)&lt;&gt;$E961,"Fix: amount in dollars and cents",IF($E961&gt;999999.99,"Fix: amount too large","OK")))))))))))))</f>
        <v/>
      </c>
    </row>
    <row r="962" customFormat="false" ht="15" hidden="false" customHeight="false" outlineLevel="0" collapsed="false">
      <c r="A962" s="11"/>
      <c r="B962" s="11"/>
      <c r="C962" s="15" t="str">
        <f aca="false">IF($B962="","",IFERROR(INDEX(Customers!$B$11:$B$5000,MATCH($B962,Customers!$A$11:$A$5000,0)),"Unknown ID"))</f>
        <v/>
      </c>
      <c r="D962" s="12"/>
      <c r="E962" s="18"/>
      <c r="F962" s="11"/>
      <c r="G962" s="15" t="str">
        <f aca="false">IF(AND($A962="",$B962="",$D962="",$E962="",$F962=""),"",IF($A962="","Fix: add a payment ID",IF(COUNTIF($A$6:$A$5000,$A962)+COUNTIF(Charges!$A$6:$A$5000,$A962)&gt;1,"Fix: duplicate ID",IF($B962="","Fix: choose a customer ID",IF(COUNTIF(Customers!$A$11:$A$5000,$B962)=0,"Fix: unknown customer ID",IF(COUNTIF(Customers!$A$11:$A$5000,$B962)&gt;1,"Fix: customer ID used twice on Customers",IF(NOT(ISNUMBER($D962)),"Fix: date received",IF(OR($D962&lt;36526,$D962&lt;&gt;INT($D962)),"Fix: date received",IF($D962&gt;AsOf,"Fix: date received is after the as-of date",IF(NOT(ISNUMBER($E962)),"Fix: amount must be a number",IF($E962&lt;=0,"Fix: amount must be more than 0",IF(ROUND($E962,2)&lt;&gt;$E962,"Fix: amount in dollars and cents",IF($E962&gt;999999.99,"Fix: amount too large","OK")))))))))))))</f>
        <v/>
      </c>
    </row>
    <row r="963" customFormat="false" ht="15" hidden="false" customHeight="false" outlineLevel="0" collapsed="false">
      <c r="A963" s="11"/>
      <c r="B963" s="11"/>
      <c r="C963" s="15" t="str">
        <f aca="false">IF($B963="","",IFERROR(INDEX(Customers!$B$11:$B$5000,MATCH($B963,Customers!$A$11:$A$5000,0)),"Unknown ID"))</f>
        <v/>
      </c>
      <c r="D963" s="12"/>
      <c r="E963" s="18"/>
      <c r="F963" s="11"/>
      <c r="G963" s="15" t="str">
        <f aca="false">IF(AND($A963="",$B963="",$D963="",$E963="",$F963=""),"",IF($A963="","Fix: add a payment ID",IF(COUNTIF($A$6:$A$5000,$A963)+COUNTIF(Charges!$A$6:$A$5000,$A963)&gt;1,"Fix: duplicate ID",IF($B963="","Fix: choose a customer ID",IF(COUNTIF(Customers!$A$11:$A$5000,$B963)=0,"Fix: unknown customer ID",IF(COUNTIF(Customers!$A$11:$A$5000,$B963)&gt;1,"Fix: customer ID used twice on Customers",IF(NOT(ISNUMBER($D963)),"Fix: date received",IF(OR($D963&lt;36526,$D963&lt;&gt;INT($D963)),"Fix: date received",IF($D963&gt;AsOf,"Fix: date received is after the as-of date",IF(NOT(ISNUMBER($E963)),"Fix: amount must be a number",IF($E963&lt;=0,"Fix: amount must be more than 0",IF(ROUND($E963,2)&lt;&gt;$E963,"Fix: amount in dollars and cents",IF($E963&gt;999999.99,"Fix: amount too large","OK")))))))))))))</f>
        <v/>
      </c>
    </row>
    <row r="964" customFormat="false" ht="15" hidden="false" customHeight="false" outlineLevel="0" collapsed="false">
      <c r="A964" s="11"/>
      <c r="B964" s="11"/>
      <c r="C964" s="15" t="str">
        <f aca="false">IF($B964="","",IFERROR(INDEX(Customers!$B$11:$B$5000,MATCH($B964,Customers!$A$11:$A$5000,0)),"Unknown ID"))</f>
        <v/>
      </c>
      <c r="D964" s="12"/>
      <c r="E964" s="18"/>
      <c r="F964" s="11"/>
      <c r="G964" s="15" t="str">
        <f aca="false">IF(AND($A964="",$B964="",$D964="",$E964="",$F964=""),"",IF($A964="","Fix: add a payment ID",IF(COUNTIF($A$6:$A$5000,$A964)+COUNTIF(Charges!$A$6:$A$5000,$A964)&gt;1,"Fix: duplicate ID",IF($B964="","Fix: choose a customer ID",IF(COUNTIF(Customers!$A$11:$A$5000,$B964)=0,"Fix: unknown customer ID",IF(COUNTIF(Customers!$A$11:$A$5000,$B964)&gt;1,"Fix: customer ID used twice on Customers",IF(NOT(ISNUMBER($D964)),"Fix: date received",IF(OR($D964&lt;36526,$D964&lt;&gt;INT($D964)),"Fix: date received",IF($D964&gt;AsOf,"Fix: date received is after the as-of date",IF(NOT(ISNUMBER($E964)),"Fix: amount must be a number",IF($E964&lt;=0,"Fix: amount must be more than 0",IF(ROUND($E964,2)&lt;&gt;$E964,"Fix: amount in dollars and cents",IF($E964&gt;999999.99,"Fix: amount too large","OK")))))))))))))</f>
        <v/>
      </c>
    </row>
    <row r="965" customFormat="false" ht="15" hidden="false" customHeight="false" outlineLevel="0" collapsed="false">
      <c r="A965" s="11"/>
      <c r="B965" s="11"/>
      <c r="C965" s="15" t="str">
        <f aca="false">IF($B965="","",IFERROR(INDEX(Customers!$B$11:$B$5000,MATCH($B965,Customers!$A$11:$A$5000,0)),"Unknown ID"))</f>
        <v/>
      </c>
      <c r="D965" s="12"/>
      <c r="E965" s="18"/>
      <c r="F965" s="11"/>
      <c r="G965" s="15" t="str">
        <f aca="false">IF(AND($A965="",$B965="",$D965="",$E965="",$F965=""),"",IF($A965="","Fix: add a payment ID",IF(COUNTIF($A$6:$A$5000,$A965)+COUNTIF(Charges!$A$6:$A$5000,$A965)&gt;1,"Fix: duplicate ID",IF($B965="","Fix: choose a customer ID",IF(COUNTIF(Customers!$A$11:$A$5000,$B965)=0,"Fix: unknown customer ID",IF(COUNTIF(Customers!$A$11:$A$5000,$B965)&gt;1,"Fix: customer ID used twice on Customers",IF(NOT(ISNUMBER($D965)),"Fix: date received",IF(OR($D965&lt;36526,$D965&lt;&gt;INT($D965)),"Fix: date received",IF($D965&gt;AsOf,"Fix: date received is after the as-of date",IF(NOT(ISNUMBER($E965)),"Fix: amount must be a number",IF($E965&lt;=0,"Fix: amount must be more than 0",IF(ROUND($E965,2)&lt;&gt;$E965,"Fix: amount in dollars and cents",IF($E965&gt;999999.99,"Fix: amount too large","OK")))))))))))))</f>
        <v/>
      </c>
    </row>
    <row r="966" customFormat="false" ht="15" hidden="false" customHeight="false" outlineLevel="0" collapsed="false">
      <c r="A966" s="11"/>
      <c r="B966" s="11"/>
      <c r="C966" s="15" t="str">
        <f aca="false">IF($B966="","",IFERROR(INDEX(Customers!$B$11:$B$5000,MATCH($B966,Customers!$A$11:$A$5000,0)),"Unknown ID"))</f>
        <v/>
      </c>
      <c r="D966" s="12"/>
      <c r="E966" s="18"/>
      <c r="F966" s="11"/>
      <c r="G966" s="15" t="str">
        <f aca="false">IF(AND($A966="",$B966="",$D966="",$E966="",$F966=""),"",IF($A966="","Fix: add a payment ID",IF(COUNTIF($A$6:$A$5000,$A966)+COUNTIF(Charges!$A$6:$A$5000,$A966)&gt;1,"Fix: duplicate ID",IF($B966="","Fix: choose a customer ID",IF(COUNTIF(Customers!$A$11:$A$5000,$B966)=0,"Fix: unknown customer ID",IF(COUNTIF(Customers!$A$11:$A$5000,$B966)&gt;1,"Fix: customer ID used twice on Customers",IF(NOT(ISNUMBER($D966)),"Fix: date received",IF(OR($D966&lt;36526,$D966&lt;&gt;INT($D966)),"Fix: date received",IF($D966&gt;AsOf,"Fix: date received is after the as-of date",IF(NOT(ISNUMBER($E966)),"Fix: amount must be a number",IF($E966&lt;=0,"Fix: amount must be more than 0",IF(ROUND($E966,2)&lt;&gt;$E966,"Fix: amount in dollars and cents",IF($E966&gt;999999.99,"Fix: amount too large","OK")))))))))))))</f>
        <v/>
      </c>
    </row>
    <row r="967" customFormat="false" ht="15" hidden="false" customHeight="false" outlineLevel="0" collapsed="false">
      <c r="A967" s="11"/>
      <c r="B967" s="11"/>
      <c r="C967" s="15" t="str">
        <f aca="false">IF($B967="","",IFERROR(INDEX(Customers!$B$11:$B$5000,MATCH($B967,Customers!$A$11:$A$5000,0)),"Unknown ID"))</f>
        <v/>
      </c>
      <c r="D967" s="12"/>
      <c r="E967" s="18"/>
      <c r="F967" s="11"/>
      <c r="G967" s="15" t="str">
        <f aca="false">IF(AND($A967="",$B967="",$D967="",$E967="",$F967=""),"",IF($A967="","Fix: add a payment ID",IF(COUNTIF($A$6:$A$5000,$A967)+COUNTIF(Charges!$A$6:$A$5000,$A967)&gt;1,"Fix: duplicate ID",IF($B967="","Fix: choose a customer ID",IF(COUNTIF(Customers!$A$11:$A$5000,$B967)=0,"Fix: unknown customer ID",IF(COUNTIF(Customers!$A$11:$A$5000,$B967)&gt;1,"Fix: customer ID used twice on Customers",IF(NOT(ISNUMBER($D967)),"Fix: date received",IF(OR($D967&lt;36526,$D967&lt;&gt;INT($D967)),"Fix: date received",IF($D967&gt;AsOf,"Fix: date received is after the as-of date",IF(NOT(ISNUMBER($E967)),"Fix: amount must be a number",IF($E967&lt;=0,"Fix: amount must be more than 0",IF(ROUND($E967,2)&lt;&gt;$E967,"Fix: amount in dollars and cents",IF($E967&gt;999999.99,"Fix: amount too large","OK")))))))))))))</f>
        <v/>
      </c>
    </row>
    <row r="968" customFormat="false" ht="15" hidden="false" customHeight="false" outlineLevel="0" collapsed="false">
      <c r="A968" s="11"/>
      <c r="B968" s="11"/>
      <c r="C968" s="15" t="str">
        <f aca="false">IF($B968="","",IFERROR(INDEX(Customers!$B$11:$B$5000,MATCH($B968,Customers!$A$11:$A$5000,0)),"Unknown ID"))</f>
        <v/>
      </c>
      <c r="D968" s="12"/>
      <c r="E968" s="18"/>
      <c r="F968" s="11"/>
      <c r="G968" s="15" t="str">
        <f aca="false">IF(AND($A968="",$B968="",$D968="",$E968="",$F968=""),"",IF($A968="","Fix: add a payment ID",IF(COUNTIF($A$6:$A$5000,$A968)+COUNTIF(Charges!$A$6:$A$5000,$A968)&gt;1,"Fix: duplicate ID",IF($B968="","Fix: choose a customer ID",IF(COUNTIF(Customers!$A$11:$A$5000,$B968)=0,"Fix: unknown customer ID",IF(COUNTIF(Customers!$A$11:$A$5000,$B968)&gt;1,"Fix: customer ID used twice on Customers",IF(NOT(ISNUMBER($D968)),"Fix: date received",IF(OR($D968&lt;36526,$D968&lt;&gt;INT($D968)),"Fix: date received",IF($D968&gt;AsOf,"Fix: date received is after the as-of date",IF(NOT(ISNUMBER($E968)),"Fix: amount must be a number",IF($E968&lt;=0,"Fix: amount must be more than 0",IF(ROUND($E968,2)&lt;&gt;$E968,"Fix: amount in dollars and cents",IF($E968&gt;999999.99,"Fix: amount too large","OK")))))))))))))</f>
        <v/>
      </c>
    </row>
    <row r="969" customFormat="false" ht="15" hidden="false" customHeight="false" outlineLevel="0" collapsed="false">
      <c r="A969" s="11"/>
      <c r="B969" s="11"/>
      <c r="C969" s="15" t="str">
        <f aca="false">IF($B969="","",IFERROR(INDEX(Customers!$B$11:$B$5000,MATCH($B969,Customers!$A$11:$A$5000,0)),"Unknown ID"))</f>
        <v/>
      </c>
      <c r="D969" s="12"/>
      <c r="E969" s="18"/>
      <c r="F969" s="11"/>
      <c r="G969" s="15" t="str">
        <f aca="false">IF(AND($A969="",$B969="",$D969="",$E969="",$F969=""),"",IF($A969="","Fix: add a payment ID",IF(COUNTIF($A$6:$A$5000,$A969)+COUNTIF(Charges!$A$6:$A$5000,$A969)&gt;1,"Fix: duplicate ID",IF($B969="","Fix: choose a customer ID",IF(COUNTIF(Customers!$A$11:$A$5000,$B969)=0,"Fix: unknown customer ID",IF(COUNTIF(Customers!$A$11:$A$5000,$B969)&gt;1,"Fix: customer ID used twice on Customers",IF(NOT(ISNUMBER($D969)),"Fix: date received",IF(OR($D969&lt;36526,$D969&lt;&gt;INT($D969)),"Fix: date received",IF($D969&gt;AsOf,"Fix: date received is after the as-of date",IF(NOT(ISNUMBER($E969)),"Fix: amount must be a number",IF($E969&lt;=0,"Fix: amount must be more than 0",IF(ROUND($E969,2)&lt;&gt;$E969,"Fix: amount in dollars and cents",IF($E969&gt;999999.99,"Fix: amount too large","OK")))))))))))))</f>
        <v/>
      </c>
    </row>
    <row r="970" customFormat="false" ht="15" hidden="false" customHeight="false" outlineLevel="0" collapsed="false">
      <c r="A970" s="11"/>
      <c r="B970" s="11"/>
      <c r="C970" s="15" t="str">
        <f aca="false">IF($B970="","",IFERROR(INDEX(Customers!$B$11:$B$5000,MATCH($B970,Customers!$A$11:$A$5000,0)),"Unknown ID"))</f>
        <v/>
      </c>
      <c r="D970" s="12"/>
      <c r="E970" s="18"/>
      <c r="F970" s="11"/>
      <c r="G970" s="15" t="str">
        <f aca="false">IF(AND($A970="",$B970="",$D970="",$E970="",$F970=""),"",IF($A970="","Fix: add a payment ID",IF(COUNTIF($A$6:$A$5000,$A970)+COUNTIF(Charges!$A$6:$A$5000,$A970)&gt;1,"Fix: duplicate ID",IF($B970="","Fix: choose a customer ID",IF(COUNTIF(Customers!$A$11:$A$5000,$B970)=0,"Fix: unknown customer ID",IF(COUNTIF(Customers!$A$11:$A$5000,$B970)&gt;1,"Fix: customer ID used twice on Customers",IF(NOT(ISNUMBER($D970)),"Fix: date received",IF(OR($D970&lt;36526,$D970&lt;&gt;INT($D970)),"Fix: date received",IF($D970&gt;AsOf,"Fix: date received is after the as-of date",IF(NOT(ISNUMBER($E970)),"Fix: amount must be a number",IF($E970&lt;=0,"Fix: amount must be more than 0",IF(ROUND($E970,2)&lt;&gt;$E970,"Fix: amount in dollars and cents",IF($E970&gt;999999.99,"Fix: amount too large","OK")))))))))))))</f>
        <v/>
      </c>
    </row>
    <row r="971" customFormat="false" ht="15" hidden="false" customHeight="false" outlineLevel="0" collapsed="false">
      <c r="A971" s="11"/>
      <c r="B971" s="11"/>
      <c r="C971" s="15" t="str">
        <f aca="false">IF($B971="","",IFERROR(INDEX(Customers!$B$11:$B$5000,MATCH($B971,Customers!$A$11:$A$5000,0)),"Unknown ID"))</f>
        <v/>
      </c>
      <c r="D971" s="12"/>
      <c r="E971" s="18"/>
      <c r="F971" s="11"/>
      <c r="G971" s="15" t="str">
        <f aca="false">IF(AND($A971="",$B971="",$D971="",$E971="",$F971=""),"",IF($A971="","Fix: add a payment ID",IF(COUNTIF($A$6:$A$5000,$A971)+COUNTIF(Charges!$A$6:$A$5000,$A971)&gt;1,"Fix: duplicate ID",IF($B971="","Fix: choose a customer ID",IF(COUNTIF(Customers!$A$11:$A$5000,$B971)=0,"Fix: unknown customer ID",IF(COUNTIF(Customers!$A$11:$A$5000,$B971)&gt;1,"Fix: customer ID used twice on Customers",IF(NOT(ISNUMBER($D971)),"Fix: date received",IF(OR($D971&lt;36526,$D971&lt;&gt;INT($D971)),"Fix: date received",IF($D971&gt;AsOf,"Fix: date received is after the as-of date",IF(NOT(ISNUMBER($E971)),"Fix: amount must be a number",IF($E971&lt;=0,"Fix: amount must be more than 0",IF(ROUND($E971,2)&lt;&gt;$E971,"Fix: amount in dollars and cents",IF($E971&gt;999999.99,"Fix: amount too large","OK")))))))))))))</f>
        <v/>
      </c>
    </row>
    <row r="972" customFormat="false" ht="15" hidden="false" customHeight="false" outlineLevel="0" collapsed="false">
      <c r="A972" s="11"/>
      <c r="B972" s="11"/>
      <c r="C972" s="15" t="str">
        <f aca="false">IF($B972="","",IFERROR(INDEX(Customers!$B$11:$B$5000,MATCH($B972,Customers!$A$11:$A$5000,0)),"Unknown ID"))</f>
        <v/>
      </c>
      <c r="D972" s="12"/>
      <c r="E972" s="18"/>
      <c r="F972" s="11"/>
      <c r="G972" s="15" t="str">
        <f aca="false">IF(AND($A972="",$B972="",$D972="",$E972="",$F972=""),"",IF($A972="","Fix: add a payment ID",IF(COUNTIF($A$6:$A$5000,$A972)+COUNTIF(Charges!$A$6:$A$5000,$A972)&gt;1,"Fix: duplicate ID",IF($B972="","Fix: choose a customer ID",IF(COUNTIF(Customers!$A$11:$A$5000,$B972)=0,"Fix: unknown customer ID",IF(COUNTIF(Customers!$A$11:$A$5000,$B972)&gt;1,"Fix: customer ID used twice on Customers",IF(NOT(ISNUMBER($D972)),"Fix: date received",IF(OR($D972&lt;36526,$D972&lt;&gt;INT($D972)),"Fix: date received",IF($D972&gt;AsOf,"Fix: date received is after the as-of date",IF(NOT(ISNUMBER($E972)),"Fix: amount must be a number",IF($E972&lt;=0,"Fix: amount must be more than 0",IF(ROUND($E972,2)&lt;&gt;$E972,"Fix: amount in dollars and cents",IF($E972&gt;999999.99,"Fix: amount too large","OK")))))))))))))</f>
        <v/>
      </c>
    </row>
    <row r="973" customFormat="false" ht="15" hidden="false" customHeight="false" outlineLevel="0" collapsed="false">
      <c r="A973" s="11"/>
      <c r="B973" s="11"/>
      <c r="C973" s="15" t="str">
        <f aca="false">IF($B973="","",IFERROR(INDEX(Customers!$B$11:$B$5000,MATCH($B973,Customers!$A$11:$A$5000,0)),"Unknown ID"))</f>
        <v/>
      </c>
      <c r="D973" s="12"/>
      <c r="E973" s="18"/>
      <c r="F973" s="11"/>
      <c r="G973" s="15" t="str">
        <f aca="false">IF(AND($A973="",$B973="",$D973="",$E973="",$F973=""),"",IF($A973="","Fix: add a payment ID",IF(COUNTIF($A$6:$A$5000,$A973)+COUNTIF(Charges!$A$6:$A$5000,$A973)&gt;1,"Fix: duplicate ID",IF($B973="","Fix: choose a customer ID",IF(COUNTIF(Customers!$A$11:$A$5000,$B973)=0,"Fix: unknown customer ID",IF(COUNTIF(Customers!$A$11:$A$5000,$B973)&gt;1,"Fix: customer ID used twice on Customers",IF(NOT(ISNUMBER($D973)),"Fix: date received",IF(OR($D973&lt;36526,$D973&lt;&gt;INT($D973)),"Fix: date received",IF($D973&gt;AsOf,"Fix: date received is after the as-of date",IF(NOT(ISNUMBER($E973)),"Fix: amount must be a number",IF($E973&lt;=0,"Fix: amount must be more than 0",IF(ROUND($E973,2)&lt;&gt;$E973,"Fix: amount in dollars and cents",IF($E973&gt;999999.99,"Fix: amount too large","OK")))))))))))))</f>
        <v/>
      </c>
    </row>
    <row r="974" customFormat="false" ht="15" hidden="false" customHeight="false" outlineLevel="0" collapsed="false">
      <c r="A974" s="11"/>
      <c r="B974" s="11"/>
      <c r="C974" s="15" t="str">
        <f aca="false">IF($B974="","",IFERROR(INDEX(Customers!$B$11:$B$5000,MATCH($B974,Customers!$A$11:$A$5000,0)),"Unknown ID"))</f>
        <v/>
      </c>
      <c r="D974" s="12"/>
      <c r="E974" s="18"/>
      <c r="F974" s="11"/>
      <c r="G974" s="15" t="str">
        <f aca="false">IF(AND($A974="",$B974="",$D974="",$E974="",$F974=""),"",IF($A974="","Fix: add a payment ID",IF(COUNTIF($A$6:$A$5000,$A974)+COUNTIF(Charges!$A$6:$A$5000,$A974)&gt;1,"Fix: duplicate ID",IF($B974="","Fix: choose a customer ID",IF(COUNTIF(Customers!$A$11:$A$5000,$B974)=0,"Fix: unknown customer ID",IF(COUNTIF(Customers!$A$11:$A$5000,$B974)&gt;1,"Fix: customer ID used twice on Customers",IF(NOT(ISNUMBER($D974)),"Fix: date received",IF(OR($D974&lt;36526,$D974&lt;&gt;INT($D974)),"Fix: date received",IF($D974&gt;AsOf,"Fix: date received is after the as-of date",IF(NOT(ISNUMBER($E974)),"Fix: amount must be a number",IF($E974&lt;=0,"Fix: amount must be more than 0",IF(ROUND($E974,2)&lt;&gt;$E974,"Fix: amount in dollars and cents",IF($E974&gt;999999.99,"Fix: amount too large","OK")))))))))))))</f>
        <v/>
      </c>
    </row>
    <row r="975" customFormat="false" ht="15" hidden="false" customHeight="false" outlineLevel="0" collapsed="false">
      <c r="A975" s="11"/>
      <c r="B975" s="11"/>
      <c r="C975" s="15" t="str">
        <f aca="false">IF($B975="","",IFERROR(INDEX(Customers!$B$11:$B$5000,MATCH($B975,Customers!$A$11:$A$5000,0)),"Unknown ID"))</f>
        <v/>
      </c>
      <c r="D975" s="12"/>
      <c r="E975" s="18"/>
      <c r="F975" s="11"/>
      <c r="G975" s="15" t="str">
        <f aca="false">IF(AND($A975="",$B975="",$D975="",$E975="",$F975=""),"",IF($A975="","Fix: add a payment ID",IF(COUNTIF($A$6:$A$5000,$A975)+COUNTIF(Charges!$A$6:$A$5000,$A975)&gt;1,"Fix: duplicate ID",IF($B975="","Fix: choose a customer ID",IF(COUNTIF(Customers!$A$11:$A$5000,$B975)=0,"Fix: unknown customer ID",IF(COUNTIF(Customers!$A$11:$A$5000,$B975)&gt;1,"Fix: customer ID used twice on Customers",IF(NOT(ISNUMBER($D975)),"Fix: date received",IF(OR($D975&lt;36526,$D975&lt;&gt;INT($D975)),"Fix: date received",IF($D975&gt;AsOf,"Fix: date received is after the as-of date",IF(NOT(ISNUMBER($E975)),"Fix: amount must be a number",IF($E975&lt;=0,"Fix: amount must be more than 0",IF(ROUND($E975,2)&lt;&gt;$E975,"Fix: amount in dollars and cents",IF($E975&gt;999999.99,"Fix: amount too large","OK")))))))))))))</f>
        <v/>
      </c>
    </row>
    <row r="976" customFormat="false" ht="15" hidden="false" customHeight="false" outlineLevel="0" collapsed="false">
      <c r="A976" s="11"/>
      <c r="B976" s="11"/>
      <c r="C976" s="15" t="str">
        <f aca="false">IF($B976="","",IFERROR(INDEX(Customers!$B$11:$B$5000,MATCH($B976,Customers!$A$11:$A$5000,0)),"Unknown ID"))</f>
        <v/>
      </c>
      <c r="D976" s="12"/>
      <c r="E976" s="18"/>
      <c r="F976" s="11"/>
      <c r="G976" s="15" t="str">
        <f aca="false">IF(AND($A976="",$B976="",$D976="",$E976="",$F976=""),"",IF($A976="","Fix: add a payment ID",IF(COUNTIF($A$6:$A$5000,$A976)+COUNTIF(Charges!$A$6:$A$5000,$A976)&gt;1,"Fix: duplicate ID",IF($B976="","Fix: choose a customer ID",IF(COUNTIF(Customers!$A$11:$A$5000,$B976)=0,"Fix: unknown customer ID",IF(COUNTIF(Customers!$A$11:$A$5000,$B976)&gt;1,"Fix: customer ID used twice on Customers",IF(NOT(ISNUMBER($D976)),"Fix: date received",IF(OR($D976&lt;36526,$D976&lt;&gt;INT($D976)),"Fix: date received",IF($D976&gt;AsOf,"Fix: date received is after the as-of date",IF(NOT(ISNUMBER($E976)),"Fix: amount must be a number",IF($E976&lt;=0,"Fix: amount must be more than 0",IF(ROUND($E976,2)&lt;&gt;$E976,"Fix: amount in dollars and cents",IF($E976&gt;999999.99,"Fix: amount too large","OK")))))))))))))</f>
        <v/>
      </c>
    </row>
    <row r="977" customFormat="false" ht="15" hidden="false" customHeight="false" outlineLevel="0" collapsed="false">
      <c r="A977" s="11"/>
      <c r="B977" s="11"/>
      <c r="C977" s="15" t="str">
        <f aca="false">IF($B977="","",IFERROR(INDEX(Customers!$B$11:$B$5000,MATCH($B977,Customers!$A$11:$A$5000,0)),"Unknown ID"))</f>
        <v/>
      </c>
      <c r="D977" s="12"/>
      <c r="E977" s="18"/>
      <c r="F977" s="11"/>
      <c r="G977" s="15" t="str">
        <f aca="false">IF(AND($A977="",$B977="",$D977="",$E977="",$F977=""),"",IF($A977="","Fix: add a payment ID",IF(COUNTIF($A$6:$A$5000,$A977)+COUNTIF(Charges!$A$6:$A$5000,$A977)&gt;1,"Fix: duplicate ID",IF($B977="","Fix: choose a customer ID",IF(COUNTIF(Customers!$A$11:$A$5000,$B977)=0,"Fix: unknown customer ID",IF(COUNTIF(Customers!$A$11:$A$5000,$B977)&gt;1,"Fix: customer ID used twice on Customers",IF(NOT(ISNUMBER($D977)),"Fix: date received",IF(OR($D977&lt;36526,$D977&lt;&gt;INT($D977)),"Fix: date received",IF($D977&gt;AsOf,"Fix: date received is after the as-of date",IF(NOT(ISNUMBER($E977)),"Fix: amount must be a number",IF($E977&lt;=0,"Fix: amount must be more than 0",IF(ROUND($E977,2)&lt;&gt;$E977,"Fix: amount in dollars and cents",IF($E977&gt;999999.99,"Fix: amount too large","OK")))))))))))))</f>
        <v/>
      </c>
    </row>
    <row r="978" customFormat="false" ht="15" hidden="false" customHeight="false" outlineLevel="0" collapsed="false">
      <c r="A978" s="11"/>
      <c r="B978" s="11"/>
      <c r="C978" s="15" t="str">
        <f aca="false">IF($B978="","",IFERROR(INDEX(Customers!$B$11:$B$5000,MATCH($B978,Customers!$A$11:$A$5000,0)),"Unknown ID"))</f>
        <v/>
      </c>
      <c r="D978" s="12"/>
      <c r="E978" s="18"/>
      <c r="F978" s="11"/>
      <c r="G978" s="15" t="str">
        <f aca="false">IF(AND($A978="",$B978="",$D978="",$E978="",$F978=""),"",IF($A978="","Fix: add a payment ID",IF(COUNTIF($A$6:$A$5000,$A978)+COUNTIF(Charges!$A$6:$A$5000,$A978)&gt;1,"Fix: duplicate ID",IF($B978="","Fix: choose a customer ID",IF(COUNTIF(Customers!$A$11:$A$5000,$B978)=0,"Fix: unknown customer ID",IF(COUNTIF(Customers!$A$11:$A$5000,$B978)&gt;1,"Fix: customer ID used twice on Customers",IF(NOT(ISNUMBER($D978)),"Fix: date received",IF(OR($D978&lt;36526,$D978&lt;&gt;INT($D978)),"Fix: date received",IF($D978&gt;AsOf,"Fix: date received is after the as-of date",IF(NOT(ISNUMBER($E978)),"Fix: amount must be a number",IF($E978&lt;=0,"Fix: amount must be more than 0",IF(ROUND($E978,2)&lt;&gt;$E978,"Fix: amount in dollars and cents",IF($E978&gt;999999.99,"Fix: amount too large","OK")))))))))))))</f>
        <v/>
      </c>
    </row>
    <row r="979" customFormat="false" ht="15" hidden="false" customHeight="false" outlineLevel="0" collapsed="false">
      <c r="A979" s="11"/>
      <c r="B979" s="11"/>
      <c r="C979" s="15" t="str">
        <f aca="false">IF($B979="","",IFERROR(INDEX(Customers!$B$11:$B$5000,MATCH($B979,Customers!$A$11:$A$5000,0)),"Unknown ID"))</f>
        <v/>
      </c>
      <c r="D979" s="12"/>
      <c r="E979" s="18"/>
      <c r="F979" s="11"/>
      <c r="G979" s="15" t="str">
        <f aca="false">IF(AND($A979="",$B979="",$D979="",$E979="",$F979=""),"",IF($A979="","Fix: add a payment ID",IF(COUNTIF($A$6:$A$5000,$A979)+COUNTIF(Charges!$A$6:$A$5000,$A979)&gt;1,"Fix: duplicate ID",IF($B979="","Fix: choose a customer ID",IF(COUNTIF(Customers!$A$11:$A$5000,$B979)=0,"Fix: unknown customer ID",IF(COUNTIF(Customers!$A$11:$A$5000,$B979)&gt;1,"Fix: customer ID used twice on Customers",IF(NOT(ISNUMBER($D979)),"Fix: date received",IF(OR($D979&lt;36526,$D979&lt;&gt;INT($D979)),"Fix: date received",IF($D979&gt;AsOf,"Fix: date received is after the as-of date",IF(NOT(ISNUMBER($E979)),"Fix: amount must be a number",IF($E979&lt;=0,"Fix: amount must be more than 0",IF(ROUND($E979,2)&lt;&gt;$E979,"Fix: amount in dollars and cents",IF($E979&gt;999999.99,"Fix: amount too large","OK")))))))))))))</f>
        <v/>
      </c>
    </row>
    <row r="980" customFormat="false" ht="15" hidden="false" customHeight="false" outlineLevel="0" collapsed="false">
      <c r="A980" s="11"/>
      <c r="B980" s="11"/>
      <c r="C980" s="15" t="str">
        <f aca="false">IF($B980="","",IFERROR(INDEX(Customers!$B$11:$B$5000,MATCH($B980,Customers!$A$11:$A$5000,0)),"Unknown ID"))</f>
        <v/>
      </c>
      <c r="D980" s="12"/>
      <c r="E980" s="18"/>
      <c r="F980" s="11"/>
      <c r="G980" s="15" t="str">
        <f aca="false">IF(AND($A980="",$B980="",$D980="",$E980="",$F980=""),"",IF($A980="","Fix: add a payment ID",IF(COUNTIF($A$6:$A$5000,$A980)+COUNTIF(Charges!$A$6:$A$5000,$A980)&gt;1,"Fix: duplicate ID",IF($B980="","Fix: choose a customer ID",IF(COUNTIF(Customers!$A$11:$A$5000,$B980)=0,"Fix: unknown customer ID",IF(COUNTIF(Customers!$A$11:$A$5000,$B980)&gt;1,"Fix: customer ID used twice on Customers",IF(NOT(ISNUMBER($D980)),"Fix: date received",IF(OR($D980&lt;36526,$D980&lt;&gt;INT($D980)),"Fix: date received",IF($D980&gt;AsOf,"Fix: date received is after the as-of date",IF(NOT(ISNUMBER($E980)),"Fix: amount must be a number",IF($E980&lt;=0,"Fix: amount must be more than 0",IF(ROUND($E980,2)&lt;&gt;$E980,"Fix: amount in dollars and cents",IF($E980&gt;999999.99,"Fix: amount too large","OK")))))))))))))</f>
        <v/>
      </c>
    </row>
    <row r="981" customFormat="false" ht="15" hidden="false" customHeight="false" outlineLevel="0" collapsed="false">
      <c r="A981" s="11"/>
      <c r="B981" s="11"/>
      <c r="C981" s="15" t="str">
        <f aca="false">IF($B981="","",IFERROR(INDEX(Customers!$B$11:$B$5000,MATCH($B981,Customers!$A$11:$A$5000,0)),"Unknown ID"))</f>
        <v/>
      </c>
      <c r="D981" s="12"/>
      <c r="E981" s="18"/>
      <c r="F981" s="11"/>
      <c r="G981" s="15" t="str">
        <f aca="false">IF(AND($A981="",$B981="",$D981="",$E981="",$F981=""),"",IF($A981="","Fix: add a payment ID",IF(COUNTIF($A$6:$A$5000,$A981)+COUNTIF(Charges!$A$6:$A$5000,$A981)&gt;1,"Fix: duplicate ID",IF($B981="","Fix: choose a customer ID",IF(COUNTIF(Customers!$A$11:$A$5000,$B981)=0,"Fix: unknown customer ID",IF(COUNTIF(Customers!$A$11:$A$5000,$B981)&gt;1,"Fix: customer ID used twice on Customers",IF(NOT(ISNUMBER($D981)),"Fix: date received",IF(OR($D981&lt;36526,$D981&lt;&gt;INT($D981)),"Fix: date received",IF($D981&gt;AsOf,"Fix: date received is after the as-of date",IF(NOT(ISNUMBER($E981)),"Fix: amount must be a number",IF($E981&lt;=0,"Fix: amount must be more than 0",IF(ROUND($E981,2)&lt;&gt;$E981,"Fix: amount in dollars and cents",IF($E981&gt;999999.99,"Fix: amount too large","OK")))))))))))))</f>
        <v/>
      </c>
    </row>
    <row r="982" customFormat="false" ht="15" hidden="false" customHeight="false" outlineLevel="0" collapsed="false">
      <c r="A982" s="11"/>
      <c r="B982" s="11"/>
      <c r="C982" s="15" t="str">
        <f aca="false">IF($B982="","",IFERROR(INDEX(Customers!$B$11:$B$5000,MATCH($B982,Customers!$A$11:$A$5000,0)),"Unknown ID"))</f>
        <v/>
      </c>
      <c r="D982" s="12"/>
      <c r="E982" s="18"/>
      <c r="F982" s="11"/>
      <c r="G982" s="15" t="str">
        <f aca="false">IF(AND($A982="",$B982="",$D982="",$E982="",$F982=""),"",IF($A982="","Fix: add a payment ID",IF(COUNTIF($A$6:$A$5000,$A982)+COUNTIF(Charges!$A$6:$A$5000,$A982)&gt;1,"Fix: duplicate ID",IF($B982="","Fix: choose a customer ID",IF(COUNTIF(Customers!$A$11:$A$5000,$B982)=0,"Fix: unknown customer ID",IF(COUNTIF(Customers!$A$11:$A$5000,$B982)&gt;1,"Fix: customer ID used twice on Customers",IF(NOT(ISNUMBER($D982)),"Fix: date received",IF(OR($D982&lt;36526,$D982&lt;&gt;INT($D982)),"Fix: date received",IF($D982&gt;AsOf,"Fix: date received is after the as-of date",IF(NOT(ISNUMBER($E982)),"Fix: amount must be a number",IF($E982&lt;=0,"Fix: amount must be more than 0",IF(ROUND($E982,2)&lt;&gt;$E982,"Fix: amount in dollars and cents",IF($E982&gt;999999.99,"Fix: amount too large","OK")))))))))))))</f>
        <v/>
      </c>
    </row>
    <row r="983" customFormat="false" ht="15" hidden="false" customHeight="false" outlineLevel="0" collapsed="false">
      <c r="A983" s="11"/>
      <c r="B983" s="11"/>
      <c r="C983" s="15" t="str">
        <f aca="false">IF($B983="","",IFERROR(INDEX(Customers!$B$11:$B$5000,MATCH($B983,Customers!$A$11:$A$5000,0)),"Unknown ID"))</f>
        <v/>
      </c>
      <c r="D983" s="12"/>
      <c r="E983" s="18"/>
      <c r="F983" s="11"/>
      <c r="G983" s="15" t="str">
        <f aca="false">IF(AND($A983="",$B983="",$D983="",$E983="",$F983=""),"",IF($A983="","Fix: add a payment ID",IF(COUNTIF($A$6:$A$5000,$A983)+COUNTIF(Charges!$A$6:$A$5000,$A983)&gt;1,"Fix: duplicate ID",IF($B983="","Fix: choose a customer ID",IF(COUNTIF(Customers!$A$11:$A$5000,$B983)=0,"Fix: unknown customer ID",IF(COUNTIF(Customers!$A$11:$A$5000,$B983)&gt;1,"Fix: customer ID used twice on Customers",IF(NOT(ISNUMBER($D983)),"Fix: date received",IF(OR($D983&lt;36526,$D983&lt;&gt;INT($D983)),"Fix: date received",IF($D983&gt;AsOf,"Fix: date received is after the as-of date",IF(NOT(ISNUMBER($E983)),"Fix: amount must be a number",IF($E983&lt;=0,"Fix: amount must be more than 0",IF(ROUND($E983,2)&lt;&gt;$E983,"Fix: amount in dollars and cents",IF($E983&gt;999999.99,"Fix: amount too large","OK")))))))))))))</f>
        <v/>
      </c>
    </row>
    <row r="984" customFormat="false" ht="15" hidden="false" customHeight="false" outlineLevel="0" collapsed="false">
      <c r="A984" s="11"/>
      <c r="B984" s="11"/>
      <c r="C984" s="15" t="str">
        <f aca="false">IF($B984="","",IFERROR(INDEX(Customers!$B$11:$B$5000,MATCH($B984,Customers!$A$11:$A$5000,0)),"Unknown ID"))</f>
        <v/>
      </c>
      <c r="D984" s="12"/>
      <c r="E984" s="18"/>
      <c r="F984" s="11"/>
      <c r="G984" s="15" t="str">
        <f aca="false">IF(AND($A984="",$B984="",$D984="",$E984="",$F984=""),"",IF($A984="","Fix: add a payment ID",IF(COUNTIF($A$6:$A$5000,$A984)+COUNTIF(Charges!$A$6:$A$5000,$A984)&gt;1,"Fix: duplicate ID",IF($B984="","Fix: choose a customer ID",IF(COUNTIF(Customers!$A$11:$A$5000,$B984)=0,"Fix: unknown customer ID",IF(COUNTIF(Customers!$A$11:$A$5000,$B984)&gt;1,"Fix: customer ID used twice on Customers",IF(NOT(ISNUMBER($D984)),"Fix: date received",IF(OR($D984&lt;36526,$D984&lt;&gt;INT($D984)),"Fix: date received",IF($D984&gt;AsOf,"Fix: date received is after the as-of date",IF(NOT(ISNUMBER($E984)),"Fix: amount must be a number",IF($E984&lt;=0,"Fix: amount must be more than 0",IF(ROUND($E984,2)&lt;&gt;$E984,"Fix: amount in dollars and cents",IF($E984&gt;999999.99,"Fix: amount too large","OK")))))))))))))</f>
        <v/>
      </c>
    </row>
    <row r="985" customFormat="false" ht="15" hidden="false" customHeight="false" outlineLevel="0" collapsed="false">
      <c r="A985" s="11"/>
      <c r="B985" s="11"/>
      <c r="C985" s="15" t="str">
        <f aca="false">IF($B985="","",IFERROR(INDEX(Customers!$B$11:$B$5000,MATCH($B985,Customers!$A$11:$A$5000,0)),"Unknown ID"))</f>
        <v/>
      </c>
      <c r="D985" s="12"/>
      <c r="E985" s="18"/>
      <c r="F985" s="11"/>
      <c r="G985" s="15" t="str">
        <f aca="false">IF(AND($A985="",$B985="",$D985="",$E985="",$F985=""),"",IF($A985="","Fix: add a payment ID",IF(COUNTIF($A$6:$A$5000,$A985)+COUNTIF(Charges!$A$6:$A$5000,$A985)&gt;1,"Fix: duplicate ID",IF($B985="","Fix: choose a customer ID",IF(COUNTIF(Customers!$A$11:$A$5000,$B985)=0,"Fix: unknown customer ID",IF(COUNTIF(Customers!$A$11:$A$5000,$B985)&gt;1,"Fix: customer ID used twice on Customers",IF(NOT(ISNUMBER($D985)),"Fix: date received",IF(OR($D985&lt;36526,$D985&lt;&gt;INT($D985)),"Fix: date received",IF($D985&gt;AsOf,"Fix: date received is after the as-of date",IF(NOT(ISNUMBER($E985)),"Fix: amount must be a number",IF($E985&lt;=0,"Fix: amount must be more than 0",IF(ROUND($E985,2)&lt;&gt;$E985,"Fix: amount in dollars and cents",IF($E985&gt;999999.99,"Fix: amount too large","OK")))))))))))))</f>
        <v/>
      </c>
    </row>
    <row r="986" customFormat="false" ht="15" hidden="false" customHeight="false" outlineLevel="0" collapsed="false">
      <c r="A986" s="11"/>
      <c r="B986" s="11"/>
      <c r="C986" s="15" t="str">
        <f aca="false">IF($B986="","",IFERROR(INDEX(Customers!$B$11:$B$5000,MATCH($B986,Customers!$A$11:$A$5000,0)),"Unknown ID"))</f>
        <v/>
      </c>
      <c r="D986" s="12"/>
      <c r="E986" s="18"/>
      <c r="F986" s="11"/>
      <c r="G986" s="15" t="str">
        <f aca="false">IF(AND($A986="",$B986="",$D986="",$E986="",$F986=""),"",IF($A986="","Fix: add a payment ID",IF(COUNTIF($A$6:$A$5000,$A986)+COUNTIF(Charges!$A$6:$A$5000,$A986)&gt;1,"Fix: duplicate ID",IF($B986="","Fix: choose a customer ID",IF(COUNTIF(Customers!$A$11:$A$5000,$B986)=0,"Fix: unknown customer ID",IF(COUNTIF(Customers!$A$11:$A$5000,$B986)&gt;1,"Fix: customer ID used twice on Customers",IF(NOT(ISNUMBER($D986)),"Fix: date received",IF(OR($D986&lt;36526,$D986&lt;&gt;INT($D986)),"Fix: date received",IF($D986&gt;AsOf,"Fix: date received is after the as-of date",IF(NOT(ISNUMBER($E986)),"Fix: amount must be a number",IF($E986&lt;=0,"Fix: amount must be more than 0",IF(ROUND($E986,2)&lt;&gt;$E986,"Fix: amount in dollars and cents",IF($E986&gt;999999.99,"Fix: amount too large","OK")))))))))))))</f>
        <v/>
      </c>
    </row>
    <row r="987" customFormat="false" ht="15" hidden="false" customHeight="false" outlineLevel="0" collapsed="false">
      <c r="A987" s="11"/>
      <c r="B987" s="11"/>
      <c r="C987" s="15" t="str">
        <f aca="false">IF($B987="","",IFERROR(INDEX(Customers!$B$11:$B$5000,MATCH($B987,Customers!$A$11:$A$5000,0)),"Unknown ID"))</f>
        <v/>
      </c>
      <c r="D987" s="12"/>
      <c r="E987" s="18"/>
      <c r="F987" s="11"/>
      <c r="G987" s="15" t="str">
        <f aca="false">IF(AND($A987="",$B987="",$D987="",$E987="",$F987=""),"",IF($A987="","Fix: add a payment ID",IF(COUNTIF($A$6:$A$5000,$A987)+COUNTIF(Charges!$A$6:$A$5000,$A987)&gt;1,"Fix: duplicate ID",IF($B987="","Fix: choose a customer ID",IF(COUNTIF(Customers!$A$11:$A$5000,$B987)=0,"Fix: unknown customer ID",IF(COUNTIF(Customers!$A$11:$A$5000,$B987)&gt;1,"Fix: customer ID used twice on Customers",IF(NOT(ISNUMBER($D987)),"Fix: date received",IF(OR($D987&lt;36526,$D987&lt;&gt;INT($D987)),"Fix: date received",IF($D987&gt;AsOf,"Fix: date received is after the as-of date",IF(NOT(ISNUMBER($E987)),"Fix: amount must be a number",IF($E987&lt;=0,"Fix: amount must be more than 0",IF(ROUND($E987,2)&lt;&gt;$E987,"Fix: amount in dollars and cents",IF($E987&gt;999999.99,"Fix: amount too large","OK")))))))))))))</f>
        <v/>
      </c>
    </row>
    <row r="988" customFormat="false" ht="15" hidden="false" customHeight="false" outlineLevel="0" collapsed="false">
      <c r="A988" s="11"/>
      <c r="B988" s="11"/>
      <c r="C988" s="15" t="str">
        <f aca="false">IF($B988="","",IFERROR(INDEX(Customers!$B$11:$B$5000,MATCH($B988,Customers!$A$11:$A$5000,0)),"Unknown ID"))</f>
        <v/>
      </c>
      <c r="D988" s="12"/>
      <c r="E988" s="18"/>
      <c r="F988" s="11"/>
      <c r="G988" s="15" t="str">
        <f aca="false">IF(AND($A988="",$B988="",$D988="",$E988="",$F988=""),"",IF($A988="","Fix: add a payment ID",IF(COUNTIF($A$6:$A$5000,$A988)+COUNTIF(Charges!$A$6:$A$5000,$A988)&gt;1,"Fix: duplicate ID",IF($B988="","Fix: choose a customer ID",IF(COUNTIF(Customers!$A$11:$A$5000,$B988)=0,"Fix: unknown customer ID",IF(COUNTIF(Customers!$A$11:$A$5000,$B988)&gt;1,"Fix: customer ID used twice on Customers",IF(NOT(ISNUMBER($D988)),"Fix: date received",IF(OR($D988&lt;36526,$D988&lt;&gt;INT($D988)),"Fix: date received",IF($D988&gt;AsOf,"Fix: date received is after the as-of date",IF(NOT(ISNUMBER($E988)),"Fix: amount must be a number",IF($E988&lt;=0,"Fix: amount must be more than 0",IF(ROUND($E988,2)&lt;&gt;$E988,"Fix: amount in dollars and cents",IF($E988&gt;999999.99,"Fix: amount too large","OK")))))))))))))</f>
        <v/>
      </c>
    </row>
    <row r="989" customFormat="false" ht="15" hidden="false" customHeight="false" outlineLevel="0" collapsed="false">
      <c r="A989" s="11"/>
      <c r="B989" s="11"/>
      <c r="C989" s="15" t="str">
        <f aca="false">IF($B989="","",IFERROR(INDEX(Customers!$B$11:$B$5000,MATCH($B989,Customers!$A$11:$A$5000,0)),"Unknown ID"))</f>
        <v/>
      </c>
      <c r="D989" s="12"/>
      <c r="E989" s="18"/>
      <c r="F989" s="11"/>
      <c r="G989" s="15" t="str">
        <f aca="false">IF(AND($A989="",$B989="",$D989="",$E989="",$F989=""),"",IF($A989="","Fix: add a payment ID",IF(COUNTIF($A$6:$A$5000,$A989)+COUNTIF(Charges!$A$6:$A$5000,$A989)&gt;1,"Fix: duplicate ID",IF($B989="","Fix: choose a customer ID",IF(COUNTIF(Customers!$A$11:$A$5000,$B989)=0,"Fix: unknown customer ID",IF(COUNTIF(Customers!$A$11:$A$5000,$B989)&gt;1,"Fix: customer ID used twice on Customers",IF(NOT(ISNUMBER($D989)),"Fix: date received",IF(OR($D989&lt;36526,$D989&lt;&gt;INT($D989)),"Fix: date received",IF($D989&gt;AsOf,"Fix: date received is after the as-of date",IF(NOT(ISNUMBER($E989)),"Fix: amount must be a number",IF($E989&lt;=0,"Fix: amount must be more than 0",IF(ROUND($E989,2)&lt;&gt;$E989,"Fix: amount in dollars and cents",IF($E989&gt;999999.99,"Fix: amount too large","OK")))))))))))))</f>
        <v/>
      </c>
    </row>
    <row r="990" customFormat="false" ht="15" hidden="false" customHeight="false" outlineLevel="0" collapsed="false">
      <c r="A990" s="11"/>
      <c r="B990" s="11"/>
      <c r="C990" s="15" t="str">
        <f aca="false">IF($B990="","",IFERROR(INDEX(Customers!$B$11:$B$5000,MATCH($B990,Customers!$A$11:$A$5000,0)),"Unknown ID"))</f>
        <v/>
      </c>
      <c r="D990" s="12"/>
      <c r="E990" s="18"/>
      <c r="F990" s="11"/>
      <c r="G990" s="15" t="str">
        <f aca="false">IF(AND($A990="",$B990="",$D990="",$E990="",$F990=""),"",IF($A990="","Fix: add a payment ID",IF(COUNTIF($A$6:$A$5000,$A990)+COUNTIF(Charges!$A$6:$A$5000,$A990)&gt;1,"Fix: duplicate ID",IF($B990="","Fix: choose a customer ID",IF(COUNTIF(Customers!$A$11:$A$5000,$B990)=0,"Fix: unknown customer ID",IF(COUNTIF(Customers!$A$11:$A$5000,$B990)&gt;1,"Fix: customer ID used twice on Customers",IF(NOT(ISNUMBER($D990)),"Fix: date received",IF(OR($D990&lt;36526,$D990&lt;&gt;INT($D990)),"Fix: date received",IF($D990&gt;AsOf,"Fix: date received is after the as-of date",IF(NOT(ISNUMBER($E990)),"Fix: amount must be a number",IF($E990&lt;=0,"Fix: amount must be more than 0",IF(ROUND($E990,2)&lt;&gt;$E990,"Fix: amount in dollars and cents",IF($E990&gt;999999.99,"Fix: amount too large","OK")))))))))))))</f>
        <v/>
      </c>
    </row>
    <row r="991" customFormat="false" ht="15" hidden="false" customHeight="false" outlineLevel="0" collapsed="false">
      <c r="A991" s="11"/>
      <c r="B991" s="11"/>
      <c r="C991" s="15" t="str">
        <f aca="false">IF($B991="","",IFERROR(INDEX(Customers!$B$11:$B$5000,MATCH($B991,Customers!$A$11:$A$5000,0)),"Unknown ID"))</f>
        <v/>
      </c>
      <c r="D991" s="12"/>
      <c r="E991" s="18"/>
      <c r="F991" s="11"/>
      <c r="G991" s="15" t="str">
        <f aca="false">IF(AND($A991="",$B991="",$D991="",$E991="",$F991=""),"",IF($A991="","Fix: add a payment ID",IF(COUNTIF($A$6:$A$5000,$A991)+COUNTIF(Charges!$A$6:$A$5000,$A991)&gt;1,"Fix: duplicate ID",IF($B991="","Fix: choose a customer ID",IF(COUNTIF(Customers!$A$11:$A$5000,$B991)=0,"Fix: unknown customer ID",IF(COUNTIF(Customers!$A$11:$A$5000,$B991)&gt;1,"Fix: customer ID used twice on Customers",IF(NOT(ISNUMBER($D991)),"Fix: date received",IF(OR($D991&lt;36526,$D991&lt;&gt;INT($D991)),"Fix: date received",IF($D991&gt;AsOf,"Fix: date received is after the as-of date",IF(NOT(ISNUMBER($E991)),"Fix: amount must be a number",IF($E991&lt;=0,"Fix: amount must be more than 0",IF(ROUND($E991,2)&lt;&gt;$E991,"Fix: amount in dollars and cents",IF($E991&gt;999999.99,"Fix: amount too large","OK")))))))))))))</f>
        <v/>
      </c>
    </row>
    <row r="992" customFormat="false" ht="15" hidden="false" customHeight="false" outlineLevel="0" collapsed="false">
      <c r="A992" s="11"/>
      <c r="B992" s="11"/>
      <c r="C992" s="15" t="str">
        <f aca="false">IF($B992="","",IFERROR(INDEX(Customers!$B$11:$B$5000,MATCH($B992,Customers!$A$11:$A$5000,0)),"Unknown ID"))</f>
        <v/>
      </c>
      <c r="D992" s="12"/>
      <c r="E992" s="18"/>
      <c r="F992" s="11"/>
      <c r="G992" s="15" t="str">
        <f aca="false">IF(AND($A992="",$B992="",$D992="",$E992="",$F992=""),"",IF($A992="","Fix: add a payment ID",IF(COUNTIF($A$6:$A$5000,$A992)+COUNTIF(Charges!$A$6:$A$5000,$A992)&gt;1,"Fix: duplicate ID",IF($B992="","Fix: choose a customer ID",IF(COUNTIF(Customers!$A$11:$A$5000,$B992)=0,"Fix: unknown customer ID",IF(COUNTIF(Customers!$A$11:$A$5000,$B992)&gt;1,"Fix: customer ID used twice on Customers",IF(NOT(ISNUMBER($D992)),"Fix: date received",IF(OR($D992&lt;36526,$D992&lt;&gt;INT($D992)),"Fix: date received",IF($D992&gt;AsOf,"Fix: date received is after the as-of date",IF(NOT(ISNUMBER($E992)),"Fix: amount must be a number",IF($E992&lt;=0,"Fix: amount must be more than 0",IF(ROUND($E992,2)&lt;&gt;$E992,"Fix: amount in dollars and cents",IF($E992&gt;999999.99,"Fix: amount too large","OK")))))))))))))</f>
        <v/>
      </c>
    </row>
    <row r="993" customFormat="false" ht="15" hidden="false" customHeight="false" outlineLevel="0" collapsed="false">
      <c r="A993" s="11"/>
      <c r="B993" s="11"/>
      <c r="C993" s="15" t="str">
        <f aca="false">IF($B993="","",IFERROR(INDEX(Customers!$B$11:$B$5000,MATCH($B993,Customers!$A$11:$A$5000,0)),"Unknown ID"))</f>
        <v/>
      </c>
      <c r="D993" s="12"/>
      <c r="E993" s="18"/>
      <c r="F993" s="11"/>
      <c r="G993" s="15" t="str">
        <f aca="false">IF(AND($A993="",$B993="",$D993="",$E993="",$F993=""),"",IF($A993="","Fix: add a payment ID",IF(COUNTIF($A$6:$A$5000,$A993)+COUNTIF(Charges!$A$6:$A$5000,$A993)&gt;1,"Fix: duplicate ID",IF($B993="","Fix: choose a customer ID",IF(COUNTIF(Customers!$A$11:$A$5000,$B993)=0,"Fix: unknown customer ID",IF(COUNTIF(Customers!$A$11:$A$5000,$B993)&gt;1,"Fix: customer ID used twice on Customers",IF(NOT(ISNUMBER($D993)),"Fix: date received",IF(OR($D993&lt;36526,$D993&lt;&gt;INT($D993)),"Fix: date received",IF($D993&gt;AsOf,"Fix: date received is after the as-of date",IF(NOT(ISNUMBER($E993)),"Fix: amount must be a number",IF($E993&lt;=0,"Fix: amount must be more than 0",IF(ROUND($E993,2)&lt;&gt;$E993,"Fix: amount in dollars and cents",IF($E993&gt;999999.99,"Fix: amount too large","OK")))))))))))))</f>
        <v/>
      </c>
    </row>
    <row r="994" customFormat="false" ht="15" hidden="false" customHeight="false" outlineLevel="0" collapsed="false">
      <c r="A994" s="11"/>
      <c r="B994" s="11"/>
      <c r="C994" s="15" t="str">
        <f aca="false">IF($B994="","",IFERROR(INDEX(Customers!$B$11:$B$5000,MATCH($B994,Customers!$A$11:$A$5000,0)),"Unknown ID"))</f>
        <v/>
      </c>
      <c r="D994" s="12"/>
      <c r="E994" s="18"/>
      <c r="F994" s="11"/>
      <c r="G994" s="15" t="str">
        <f aca="false">IF(AND($A994="",$B994="",$D994="",$E994="",$F994=""),"",IF($A994="","Fix: add a payment ID",IF(COUNTIF($A$6:$A$5000,$A994)+COUNTIF(Charges!$A$6:$A$5000,$A994)&gt;1,"Fix: duplicate ID",IF($B994="","Fix: choose a customer ID",IF(COUNTIF(Customers!$A$11:$A$5000,$B994)=0,"Fix: unknown customer ID",IF(COUNTIF(Customers!$A$11:$A$5000,$B994)&gt;1,"Fix: customer ID used twice on Customers",IF(NOT(ISNUMBER($D994)),"Fix: date received",IF(OR($D994&lt;36526,$D994&lt;&gt;INT($D994)),"Fix: date received",IF($D994&gt;AsOf,"Fix: date received is after the as-of date",IF(NOT(ISNUMBER($E994)),"Fix: amount must be a number",IF($E994&lt;=0,"Fix: amount must be more than 0",IF(ROUND($E994,2)&lt;&gt;$E994,"Fix: amount in dollars and cents",IF($E994&gt;999999.99,"Fix: amount too large","OK")))))))))))))</f>
        <v/>
      </c>
    </row>
    <row r="995" customFormat="false" ht="15" hidden="false" customHeight="false" outlineLevel="0" collapsed="false">
      <c r="A995" s="11"/>
      <c r="B995" s="11"/>
      <c r="C995" s="15" t="str">
        <f aca="false">IF($B995="","",IFERROR(INDEX(Customers!$B$11:$B$5000,MATCH($B995,Customers!$A$11:$A$5000,0)),"Unknown ID"))</f>
        <v/>
      </c>
      <c r="D995" s="12"/>
      <c r="E995" s="18"/>
      <c r="F995" s="11"/>
      <c r="G995" s="15" t="str">
        <f aca="false">IF(AND($A995="",$B995="",$D995="",$E995="",$F995=""),"",IF($A995="","Fix: add a payment ID",IF(COUNTIF($A$6:$A$5000,$A995)+COUNTIF(Charges!$A$6:$A$5000,$A995)&gt;1,"Fix: duplicate ID",IF($B995="","Fix: choose a customer ID",IF(COUNTIF(Customers!$A$11:$A$5000,$B995)=0,"Fix: unknown customer ID",IF(COUNTIF(Customers!$A$11:$A$5000,$B995)&gt;1,"Fix: customer ID used twice on Customers",IF(NOT(ISNUMBER($D995)),"Fix: date received",IF(OR($D995&lt;36526,$D995&lt;&gt;INT($D995)),"Fix: date received",IF($D995&gt;AsOf,"Fix: date received is after the as-of date",IF(NOT(ISNUMBER($E995)),"Fix: amount must be a number",IF($E995&lt;=0,"Fix: amount must be more than 0",IF(ROUND($E995,2)&lt;&gt;$E995,"Fix: amount in dollars and cents",IF($E995&gt;999999.99,"Fix: amount too large","OK")))))))))))))</f>
        <v/>
      </c>
    </row>
    <row r="996" customFormat="false" ht="15" hidden="false" customHeight="false" outlineLevel="0" collapsed="false">
      <c r="A996" s="11"/>
      <c r="B996" s="11"/>
      <c r="C996" s="15" t="str">
        <f aca="false">IF($B996="","",IFERROR(INDEX(Customers!$B$11:$B$5000,MATCH($B996,Customers!$A$11:$A$5000,0)),"Unknown ID"))</f>
        <v/>
      </c>
      <c r="D996" s="12"/>
      <c r="E996" s="18"/>
      <c r="F996" s="11"/>
      <c r="G996" s="15" t="str">
        <f aca="false">IF(AND($A996="",$B996="",$D996="",$E996="",$F996=""),"",IF($A996="","Fix: add a payment ID",IF(COUNTIF($A$6:$A$5000,$A996)+COUNTIF(Charges!$A$6:$A$5000,$A996)&gt;1,"Fix: duplicate ID",IF($B996="","Fix: choose a customer ID",IF(COUNTIF(Customers!$A$11:$A$5000,$B996)=0,"Fix: unknown customer ID",IF(COUNTIF(Customers!$A$11:$A$5000,$B996)&gt;1,"Fix: customer ID used twice on Customers",IF(NOT(ISNUMBER($D996)),"Fix: date received",IF(OR($D996&lt;36526,$D996&lt;&gt;INT($D996)),"Fix: date received",IF($D996&gt;AsOf,"Fix: date received is after the as-of date",IF(NOT(ISNUMBER($E996)),"Fix: amount must be a number",IF($E996&lt;=0,"Fix: amount must be more than 0",IF(ROUND($E996,2)&lt;&gt;$E996,"Fix: amount in dollars and cents",IF($E996&gt;999999.99,"Fix: amount too large","OK")))))))))))))</f>
        <v/>
      </c>
    </row>
    <row r="997" customFormat="false" ht="15" hidden="false" customHeight="false" outlineLevel="0" collapsed="false">
      <c r="A997" s="11"/>
      <c r="B997" s="11"/>
      <c r="C997" s="15" t="str">
        <f aca="false">IF($B997="","",IFERROR(INDEX(Customers!$B$11:$B$5000,MATCH($B997,Customers!$A$11:$A$5000,0)),"Unknown ID"))</f>
        <v/>
      </c>
      <c r="D997" s="12"/>
      <c r="E997" s="18"/>
      <c r="F997" s="11"/>
      <c r="G997" s="15" t="str">
        <f aca="false">IF(AND($A997="",$B997="",$D997="",$E997="",$F997=""),"",IF($A997="","Fix: add a payment ID",IF(COUNTIF($A$6:$A$5000,$A997)+COUNTIF(Charges!$A$6:$A$5000,$A997)&gt;1,"Fix: duplicate ID",IF($B997="","Fix: choose a customer ID",IF(COUNTIF(Customers!$A$11:$A$5000,$B997)=0,"Fix: unknown customer ID",IF(COUNTIF(Customers!$A$11:$A$5000,$B997)&gt;1,"Fix: customer ID used twice on Customers",IF(NOT(ISNUMBER($D997)),"Fix: date received",IF(OR($D997&lt;36526,$D997&lt;&gt;INT($D997)),"Fix: date received",IF($D997&gt;AsOf,"Fix: date received is after the as-of date",IF(NOT(ISNUMBER($E997)),"Fix: amount must be a number",IF($E997&lt;=0,"Fix: amount must be more than 0",IF(ROUND($E997,2)&lt;&gt;$E997,"Fix: amount in dollars and cents",IF($E997&gt;999999.99,"Fix: amount too large","OK")))))))))))))</f>
        <v/>
      </c>
    </row>
    <row r="998" customFormat="false" ht="15" hidden="false" customHeight="false" outlineLevel="0" collapsed="false">
      <c r="A998" s="11"/>
      <c r="B998" s="11"/>
      <c r="C998" s="15" t="str">
        <f aca="false">IF($B998="","",IFERROR(INDEX(Customers!$B$11:$B$5000,MATCH($B998,Customers!$A$11:$A$5000,0)),"Unknown ID"))</f>
        <v/>
      </c>
      <c r="D998" s="12"/>
      <c r="E998" s="18"/>
      <c r="F998" s="11"/>
      <c r="G998" s="15" t="str">
        <f aca="false">IF(AND($A998="",$B998="",$D998="",$E998="",$F998=""),"",IF($A998="","Fix: add a payment ID",IF(COUNTIF($A$6:$A$5000,$A998)+COUNTIF(Charges!$A$6:$A$5000,$A998)&gt;1,"Fix: duplicate ID",IF($B998="","Fix: choose a customer ID",IF(COUNTIF(Customers!$A$11:$A$5000,$B998)=0,"Fix: unknown customer ID",IF(COUNTIF(Customers!$A$11:$A$5000,$B998)&gt;1,"Fix: customer ID used twice on Customers",IF(NOT(ISNUMBER($D998)),"Fix: date received",IF(OR($D998&lt;36526,$D998&lt;&gt;INT($D998)),"Fix: date received",IF($D998&gt;AsOf,"Fix: date received is after the as-of date",IF(NOT(ISNUMBER($E998)),"Fix: amount must be a number",IF($E998&lt;=0,"Fix: amount must be more than 0",IF(ROUND($E998,2)&lt;&gt;$E998,"Fix: amount in dollars and cents",IF($E998&gt;999999.99,"Fix: amount too large","OK")))))))))))))</f>
        <v/>
      </c>
    </row>
    <row r="999" customFormat="false" ht="15" hidden="false" customHeight="false" outlineLevel="0" collapsed="false">
      <c r="A999" s="11"/>
      <c r="B999" s="11"/>
      <c r="C999" s="15" t="str">
        <f aca="false">IF($B999="","",IFERROR(INDEX(Customers!$B$11:$B$5000,MATCH($B999,Customers!$A$11:$A$5000,0)),"Unknown ID"))</f>
        <v/>
      </c>
      <c r="D999" s="12"/>
      <c r="E999" s="18"/>
      <c r="F999" s="11"/>
      <c r="G999" s="15" t="str">
        <f aca="false">IF(AND($A999="",$B999="",$D999="",$E999="",$F999=""),"",IF($A999="","Fix: add a payment ID",IF(COUNTIF($A$6:$A$5000,$A999)+COUNTIF(Charges!$A$6:$A$5000,$A999)&gt;1,"Fix: duplicate ID",IF($B999="","Fix: choose a customer ID",IF(COUNTIF(Customers!$A$11:$A$5000,$B999)=0,"Fix: unknown customer ID",IF(COUNTIF(Customers!$A$11:$A$5000,$B999)&gt;1,"Fix: customer ID used twice on Customers",IF(NOT(ISNUMBER($D999)),"Fix: date received",IF(OR($D999&lt;36526,$D999&lt;&gt;INT($D999)),"Fix: date received",IF($D999&gt;AsOf,"Fix: date received is after the as-of date",IF(NOT(ISNUMBER($E999)),"Fix: amount must be a number",IF($E999&lt;=0,"Fix: amount must be more than 0",IF(ROUND($E999,2)&lt;&gt;$E999,"Fix: amount in dollars and cents",IF($E999&gt;999999.99,"Fix: amount too large","OK")))))))))))))</f>
        <v/>
      </c>
    </row>
    <row r="1000" customFormat="false" ht="15" hidden="false" customHeight="false" outlineLevel="0" collapsed="false">
      <c r="A1000" s="11"/>
      <c r="B1000" s="11"/>
      <c r="C1000" s="15" t="str">
        <f aca="false">IF($B1000="","",IFERROR(INDEX(Customers!$B$11:$B$5000,MATCH($B1000,Customers!$A$11:$A$5000,0)),"Unknown ID"))</f>
        <v/>
      </c>
      <c r="D1000" s="12"/>
      <c r="E1000" s="18"/>
      <c r="F1000" s="11"/>
      <c r="G1000" s="15" t="str">
        <f aca="false">IF(AND($A1000="",$B1000="",$D1000="",$E1000="",$F1000=""),"",IF($A1000="","Fix: add a payment ID",IF(COUNTIF($A$6:$A$5000,$A1000)+COUNTIF(Charges!$A$6:$A$5000,$A1000)&gt;1,"Fix: duplicate ID",IF($B1000="","Fix: choose a customer ID",IF(COUNTIF(Customers!$A$11:$A$5000,$B1000)=0,"Fix: unknown customer ID",IF(COUNTIF(Customers!$A$11:$A$5000,$B1000)&gt;1,"Fix: customer ID used twice on Customers",IF(NOT(ISNUMBER($D1000)),"Fix: date received",IF(OR($D1000&lt;36526,$D1000&lt;&gt;INT($D1000)),"Fix: date received",IF($D1000&gt;AsOf,"Fix: date received is after the as-of date",IF(NOT(ISNUMBER($E1000)),"Fix: amount must be a number",IF($E1000&lt;=0,"Fix: amount must be more than 0",IF(ROUND($E1000,2)&lt;&gt;$E1000,"Fix: amount in dollars and cents",IF($E1000&gt;999999.99,"Fix: amount too large","OK")))))))))))))</f>
        <v/>
      </c>
    </row>
    <row r="1001" customFormat="false" ht="15" hidden="false" customHeight="false" outlineLevel="0" collapsed="false">
      <c r="A1001" s="11"/>
      <c r="B1001" s="11"/>
      <c r="C1001" s="15" t="str">
        <f aca="false">IF($B1001="","",IFERROR(INDEX(Customers!$B$11:$B$5000,MATCH($B1001,Customers!$A$11:$A$5000,0)),"Unknown ID"))</f>
        <v/>
      </c>
      <c r="D1001" s="12"/>
      <c r="E1001" s="18"/>
      <c r="F1001" s="11"/>
      <c r="G1001" s="15" t="str">
        <f aca="false">IF(AND($A1001="",$B1001="",$D1001="",$E1001="",$F1001=""),"",IF($A1001="","Fix: add a payment ID",IF(COUNTIF($A$6:$A$5000,$A1001)+COUNTIF(Charges!$A$6:$A$5000,$A1001)&gt;1,"Fix: duplicate ID",IF($B1001="","Fix: choose a customer ID",IF(COUNTIF(Customers!$A$11:$A$5000,$B1001)=0,"Fix: unknown customer ID",IF(COUNTIF(Customers!$A$11:$A$5000,$B1001)&gt;1,"Fix: customer ID used twice on Customers",IF(NOT(ISNUMBER($D1001)),"Fix: date received",IF(OR($D1001&lt;36526,$D1001&lt;&gt;INT($D1001)),"Fix: date received",IF($D1001&gt;AsOf,"Fix: date received is after the as-of date",IF(NOT(ISNUMBER($E1001)),"Fix: amount must be a number",IF($E1001&lt;=0,"Fix: amount must be more than 0",IF(ROUND($E1001,2)&lt;&gt;$E1001,"Fix: amount in dollars and cents",IF($E1001&gt;999999.99,"Fix: amount too large","OK")))))))))))))</f>
        <v/>
      </c>
    </row>
    <row r="1002" customFormat="false" ht="15" hidden="false" customHeight="false" outlineLevel="0" collapsed="false">
      <c r="A1002" s="11"/>
      <c r="B1002" s="11"/>
      <c r="C1002" s="15" t="str">
        <f aca="false">IF($B1002="","",IFERROR(INDEX(Customers!$B$11:$B$5000,MATCH($B1002,Customers!$A$11:$A$5000,0)),"Unknown ID"))</f>
        <v/>
      </c>
      <c r="D1002" s="12"/>
      <c r="E1002" s="18"/>
      <c r="F1002" s="11"/>
      <c r="G1002" s="15" t="str">
        <f aca="false">IF(AND($A1002="",$B1002="",$D1002="",$E1002="",$F1002=""),"",IF($A1002="","Fix: add a payment ID",IF(COUNTIF($A$6:$A$5000,$A1002)+COUNTIF(Charges!$A$6:$A$5000,$A1002)&gt;1,"Fix: duplicate ID",IF($B1002="","Fix: choose a customer ID",IF(COUNTIF(Customers!$A$11:$A$5000,$B1002)=0,"Fix: unknown customer ID",IF(COUNTIF(Customers!$A$11:$A$5000,$B1002)&gt;1,"Fix: customer ID used twice on Customers",IF(NOT(ISNUMBER($D1002)),"Fix: date received",IF(OR($D1002&lt;36526,$D1002&lt;&gt;INT($D1002)),"Fix: date received",IF($D1002&gt;AsOf,"Fix: date received is after the as-of date",IF(NOT(ISNUMBER($E1002)),"Fix: amount must be a number",IF($E1002&lt;=0,"Fix: amount must be more than 0",IF(ROUND($E1002,2)&lt;&gt;$E1002,"Fix: amount in dollars and cents",IF($E1002&gt;999999.99,"Fix: amount too large","OK")))))))))))))</f>
        <v/>
      </c>
    </row>
    <row r="1003" customFormat="false" ht="15" hidden="false" customHeight="false" outlineLevel="0" collapsed="false">
      <c r="A1003" s="11"/>
      <c r="B1003" s="11"/>
      <c r="C1003" s="15" t="str">
        <f aca="false">IF($B1003="","",IFERROR(INDEX(Customers!$B$11:$B$5000,MATCH($B1003,Customers!$A$11:$A$5000,0)),"Unknown ID"))</f>
        <v/>
      </c>
      <c r="D1003" s="12"/>
      <c r="E1003" s="18"/>
      <c r="F1003" s="11"/>
      <c r="G1003" s="15" t="str">
        <f aca="false">IF(AND($A1003="",$B1003="",$D1003="",$E1003="",$F1003=""),"",IF($A1003="","Fix: add a payment ID",IF(COUNTIF($A$6:$A$5000,$A1003)+COUNTIF(Charges!$A$6:$A$5000,$A1003)&gt;1,"Fix: duplicate ID",IF($B1003="","Fix: choose a customer ID",IF(COUNTIF(Customers!$A$11:$A$5000,$B1003)=0,"Fix: unknown customer ID",IF(COUNTIF(Customers!$A$11:$A$5000,$B1003)&gt;1,"Fix: customer ID used twice on Customers",IF(NOT(ISNUMBER($D1003)),"Fix: date received",IF(OR($D1003&lt;36526,$D1003&lt;&gt;INT($D1003)),"Fix: date received",IF($D1003&gt;AsOf,"Fix: date received is after the as-of date",IF(NOT(ISNUMBER($E1003)),"Fix: amount must be a number",IF($E1003&lt;=0,"Fix: amount must be more than 0",IF(ROUND($E1003,2)&lt;&gt;$E1003,"Fix: amount in dollars and cents",IF($E1003&gt;999999.99,"Fix: amount too large","OK")))))))))))))</f>
        <v/>
      </c>
    </row>
    <row r="1004" customFormat="false" ht="15" hidden="false" customHeight="false" outlineLevel="0" collapsed="false">
      <c r="A1004" s="11"/>
      <c r="B1004" s="11"/>
      <c r="C1004" s="15" t="str">
        <f aca="false">IF($B1004="","",IFERROR(INDEX(Customers!$B$11:$B$5000,MATCH($B1004,Customers!$A$11:$A$5000,0)),"Unknown ID"))</f>
        <v/>
      </c>
      <c r="D1004" s="12"/>
      <c r="E1004" s="18"/>
      <c r="F1004" s="11"/>
      <c r="G1004" s="15" t="str">
        <f aca="false">IF(AND($A1004="",$B1004="",$D1004="",$E1004="",$F1004=""),"",IF($A1004="","Fix: add a payment ID",IF(COUNTIF($A$6:$A$5000,$A1004)+COUNTIF(Charges!$A$6:$A$5000,$A1004)&gt;1,"Fix: duplicate ID",IF($B1004="","Fix: choose a customer ID",IF(COUNTIF(Customers!$A$11:$A$5000,$B1004)=0,"Fix: unknown customer ID",IF(COUNTIF(Customers!$A$11:$A$5000,$B1004)&gt;1,"Fix: customer ID used twice on Customers",IF(NOT(ISNUMBER($D1004)),"Fix: date received",IF(OR($D1004&lt;36526,$D1004&lt;&gt;INT($D1004)),"Fix: date received",IF($D1004&gt;AsOf,"Fix: date received is after the as-of date",IF(NOT(ISNUMBER($E1004)),"Fix: amount must be a number",IF($E1004&lt;=0,"Fix: amount must be more than 0",IF(ROUND($E1004,2)&lt;&gt;$E1004,"Fix: amount in dollars and cents",IF($E1004&gt;999999.99,"Fix: amount too large","OK")))))))))))))</f>
        <v/>
      </c>
    </row>
    <row r="1005" customFormat="false" ht="15" hidden="false" customHeight="false" outlineLevel="0" collapsed="false">
      <c r="A1005" s="11"/>
      <c r="B1005" s="11"/>
      <c r="C1005" s="15" t="str">
        <f aca="false">IF($B1005="","",IFERROR(INDEX(Customers!$B$11:$B$5000,MATCH($B1005,Customers!$A$11:$A$5000,0)),"Unknown ID"))</f>
        <v/>
      </c>
      <c r="D1005" s="12"/>
      <c r="E1005" s="18"/>
      <c r="F1005" s="11"/>
      <c r="G1005" s="15" t="str">
        <f aca="false">IF(AND($A1005="",$B1005="",$D1005="",$E1005="",$F1005=""),"",IF($A1005="","Fix: add a payment ID",IF(COUNTIF($A$6:$A$5000,$A1005)+COUNTIF(Charges!$A$6:$A$5000,$A1005)&gt;1,"Fix: duplicate ID",IF($B1005="","Fix: choose a customer ID",IF(COUNTIF(Customers!$A$11:$A$5000,$B1005)=0,"Fix: unknown customer ID",IF(COUNTIF(Customers!$A$11:$A$5000,$B1005)&gt;1,"Fix: customer ID used twice on Customers",IF(NOT(ISNUMBER($D1005)),"Fix: date received",IF(OR($D1005&lt;36526,$D1005&lt;&gt;INT($D1005)),"Fix: date received",IF($D1005&gt;AsOf,"Fix: date received is after the as-of date",IF(NOT(ISNUMBER($E1005)),"Fix: amount must be a number",IF($E1005&lt;=0,"Fix: amount must be more than 0",IF(ROUND($E1005,2)&lt;&gt;$E1005,"Fix: amount in dollars and cents",IF($E1005&gt;999999.99,"Fix: amount too large","OK")))))))))))))</f>
        <v/>
      </c>
    </row>
  </sheetData>
  <mergeCells count="2">
    <mergeCell ref="A2:G2"/>
    <mergeCell ref="A3:G3"/>
  </mergeCells>
  <conditionalFormatting sqref="G6:G1005">
    <cfRule type="expression" priority="2" aboveAverage="0" equalAverage="0" bottom="0" percent="0" rank="0" text="" dxfId="5">
      <formula>LEFT($G6,4)="Fix:"</formula>
    </cfRule>
  </conditionalFormatting>
  <conditionalFormatting sqref="A3">
    <cfRule type="expression" priority="3" aboveAverage="0" equalAverage="0" bottom="0" percent="0" rank="0" text="" dxfId="5">
      <formula>LEFT($A$3,1)="⚠"</formula>
    </cfRule>
  </conditionalFormatting>
  <dataValidations count="4">
    <dataValidation allowBlank="true" error="Each row needs its own ID." errorStyle="stop" errorTitle="ID" operator="between" showDropDown="false" showErrorMessage="true" showInputMessage="false" sqref="A6:A1005" type="custom">
      <formula1>COUNTIF($A$6:$A$5000,A6)+COUNTIF(Charges!$A$6:$A$5000,A6)=1</formula1>
      <formula2>0</formula2>
    </dataValidation>
    <dataValidation allowBlank="true" error="Pick a Customer ID from the list (add the customer on the Customers sheet first)." errorStyle="stop" errorTitle="Customer ID" operator="between" showDropDown="false" showErrorMessage="true" showInputMessage="false" sqref="B6:B1005" type="list">
      <formula1>CustomerIDs</formula1>
      <formula2>0</formula2>
    </dataValidation>
    <dataValidation allowBlank="true" error="Enter a date on or before the as-of date." errorStyle="stop" errorTitle="Date" operator="between" showDropDown="false" showErrorMessage="true" showInputMessage="false" sqref="D6:D1005" type="custom">
      <formula1>AND(ISNUMBER(D6),D6&gt;=36526,D6=INT(D6),D6&lt;=AsOf)</formula1>
      <formula2>0</formula2>
    </dataValidation>
    <dataValidation allowBlank="true" error="Enter an amount more than $0.00 in dollars and cents." errorStyle="stop" errorTitle="Amount" operator="between" showDropDown="false" showErrorMessage="true" showInputMessage="false" sqref="E6:E1005" type="custom">
      <formula1>AND(ISNUMBER(E6),E6&gt;0,E6&lt;=999999.99,ROUND(E6,2)=E6)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2026-10-21T19:19:54Z</dcterms:created>
  <dc:creator>openpyxl</dc:creator>
  <dc:description/>
  <dc:language>en-US</dc:language>
  <cp:lastModifiedBy/>
  <dcterms:modified xsi:type="dcterms:W3CDTF">2026-10-21T19:19:55Z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